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227"/>
  <workbookPr filterPrivacy="1" defaultThemeVersion="124226"/>
  <xr:revisionPtr revIDLastSave="0" documentId="13_ncr:1_{AA87CF11-B15E-4510-A467-ED65CF26648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XTTM" sheetId="1" r:id="rId1"/>
  </sheets>
  <calcPr calcId="181029"/>
</workbook>
</file>

<file path=xl/calcChain.xml><?xml version="1.0" encoding="utf-8"?>
<calcChain xmlns="http://schemas.openxmlformats.org/spreadsheetml/2006/main">
  <c r="E33" i="1" l="1"/>
  <c r="G33" i="1" s="1"/>
  <c r="I33" i="1" s="1"/>
  <c r="D32" i="1"/>
  <c r="E32" i="1" s="1"/>
  <c r="G32" i="1" s="1"/>
  <c r="I32" i="1" s="1"/>
  <c r="E31" i="1"/>
  <c r="G31" i="1" s="1"/>
  <c r="I31" i="1" s="1"/>
  <c r="G30" i="1"/>
  <c r="I30" i="1" s="1"/>
  <c r="E30" i="1"/>
  <c r="E29" i="1"/>
  <c r="G29" i="1" s="1"/>
  <c r="I29" i="1" s="1"/>
  <c r="E28" i="1"/>
  <c r="G28" i="1" s="1"/>
  <c r="I28" i="1" s="1"/>
  <c r="E27" i="1"/>
  <c r="G27" i="1" s="1"/>
  <c r="I27" i="1" s="1"/>
  <c r="G26" i="1"/>
  <c r="I26" i="1" s="1"/>
  <c r="E26" i="1"/>
  <c r="E25" i="1"/>
  <c r="G25" i="1" s="1"/>
  <c r="I25" i="1" s="1"/>
  <c r="E24" i="1"/>
  <c r="G24" i="1" s="1"/>
  <c r="I24" i="1" s="1"/>
  <c r="I23" i="1"/>
  <c r="G23" i="1"/>
  <c r="E23" i="1"/>
  <c r="E22" i="1"/>
  <c r="G22" i="1" s="1"/>
  <c r="I22" i="1" s="1"/>
  <c r="E21" i="1"/>
  <c r="G21" i="1" s="1"/>
  <c r="I21" i="1" s="1"/>
  <c r="D20" i="1"/>
  <c r="E20" i="1" s="1"/>
  <c r="G20" i="1" s="1"/>
  <c r="I20" i="1" s="1"/>
  <c r="D19" i="1"/>
  <c r="E19" i="1" s="1"/>
  <c r="G19" i="1" s="1"/>
  <c r="I19" i="1" s="1"/>
  <c r="D18" i="1"/>
  <c r="D16" i="1" s="1"/>
  <c r="H16" i="1"/>
  <c r="F16" i="1"/>
  <c r="C16" i="1"/>
  <c r="D15" i="1"/>
  <c r="E15" i="1" s="1"/>
  <c r="E14" i="1"/>
  <c r="G14" i="1" s="1"/>
  <c r="I14" i="1" s="1"/>
  <c r="C13" i="1"/>
  <c r="D13" i="1" l="1"/>
  <c r="G15" i="1"/>
  <c r="E13" i="1"/>
  <c r="E18" i="1"/>
  <c r="D11" i="1"/>
  <c r="E16" i="1" l="1"/>
  <c r="G18" i="1"/>
  <c r="I15" i="1"/>
  <c r="I13" i="1" s="1"/>
  <c r="G13" i="1"/>
  <c r="E11" i="1"/>
  <c r="I18" i="1" l="1"/>
  <c r="I16" i="1" s="1"/>
  <c r="I11" i="1" s="1"/>
  <c r="G16" i="1"/>
  <c r="G11" i="1" s="1"/>
  <c r="C11" i="1"/>
</calcChain>
</file>

<file path=xl/sharedStrings.xml><?xml version="1.0" encoding="utf-8"?>
<sst xmlns="http://schemas.openxmlformats.org/spreadsheetml/2006/main" count="45" uniqueCount="45">
  <si>
    <t>PHỤ LỤC</t>
  </si>
  <si>
    <t>Đvt: đồng</t>
  </si>
  <si>
    <t>STT</t>
  </si>
  <si>
    <t>Nội dung</t>
  </si>
  <si>
    <t>I</t>
  </si>
  <si>
    <t>II</t>
  </si>
  <si>
    <t xml:space="preserve">TRUNG TÂM XÚC TIẾN THƯƠNG MẠI </t>
  </si>
  <si>
    <t>Kinh phí thường xuyên (C416 - L280 - tự chủ)</t>
  </si>
  <si>
    <t>- Chi con người</t>
  </si>
  <si>
    <t>Hội chợ triển lãm trong tỉnh</t>
  </si>
  <si>
    <t>Hội chợ triển lãm ngoài tỉnh</t>
  </si>
  <si>
    <t>Hội chợ triển lãm, giao thương tại nước ngoài</t>
  </si>
  <si>
    <t>Kết nối giao thương, Hội nghị, hội thảo trong nước</t>
  </si>
  <si>
    <t>Hoạt động XTTM chuyên đề "Người Việt Nam ưu tiên dùng hàng Việt Nam"</t>
  </si>
  <si>
    <t>TỔNG DỰ TOÁN GIAO</t>
  </si>
  <si>
    <t>Trong đó</t>
  </si>
  <si>
    <t>Dự toán sau khi trừ tiết kiệm</t>
  </si>
  <si>
    <t>Bao gồm:</t>
  </si>
  <si>
    <t>Nguồn cải cách tiền lương tại đơn vị</t>
  </si>
  <si>
    <t>Nguồn ngân sách tỉnh cấp</t>
  </si>
  <si>
    <t>Giảm trừ theo kiến nghị của kiểm toán</t>
  </si>
  <si>
    <t>Kinh phí không thường xuyên (C416 - L280- không 
tự chủ)</t>
  </si>
  <si>
    <t>Sở Công Thương</t>
  </si>
  <si>
    <t>Chương: 416</t>
  </si>
  <si>
    <r>
      <rPr>
        <b/>
        <i/>
        <sz val="13"/>
        <color theme="1"/>
        <rFont val="Times New Roman"/>
        <family val="1"/>
      </rPr>
      <t>Đơn vị:</t>
    </r>
    <r>
      <rPr>
        <b/>
        <sz val="13"/>
        <color theme="1"/>
        <rFont val="Times New Roman"/>
        <family val="1"/>
      </rPr>
      <t xml:space="preserve"> TRUNG TÂM XÚC TIẾN THƯƠNG MẠI ĐỒNG NAI</t>
    </r>
  </si>
  <si>
    <t>Chi sự nghiệp kinh tế (C416-L280-K321)</t>
  </si>
  <si>
    <t>Đẩy mạnh ứng dụng công nghệ thông tin và chuyển đổi số  trong hoạt động XTTM gđ 2021-2030 trên địa bàn tỉnh Đồng Nai</t>
  </si>
  <si>
    <t>Kinh phí cập nhật thông tin Website Trung tâm XTTM</t>
  </si>
  <si>
    <t>(Kèm theo Quyết định số           /QĐ-SCT ngày       tháng 12 năm 2024)</t>
  </si>
  <si>
    <t>DỰ TOÁN THU, CHI NGÂN SÁCH NHÀ NƯỚC NĂM 2025</t>
  </si>
  <si>
    <t>Dự toán đơn vị sử dụng 2025</t>
  </si>
  <si>
    <t>- Chi hoạt động (13 biên chế x 50 triệu/biên chế)</t>
  </si>
  <si>
    <t>Chương trình mục tiêu quốc gia xây dựng nông thôn mới:</t>
  </si>
  <si>
    <t>Tham gia hội chợ OCOP</t>
  </si>
  <si>
    <t>Hỗ trợ cho các sản phẩm OCOP trưng bày, giới thiệu sản phẩm trong gian hàng chung tỉnh Đồng Nai tham gia các hội chợ trong và ngoài tỉnh</t>
  </si>
  <si>
    <t>Tổ chức cho các đơn vị đạt sản phẩm OCOP tham gia kết nối giao thương, kết nối cung cầu</t>
  </si>
  <si>
    <t xml:space="preserve">Hỗ trợ xây dựng/nâng cấp các điểm giới thiệu và bán sản phẩm OCOP </t>
  </si>
  <si>
    <t xml:space="preserve">Hỗ trợ chi phí quản lý, duy trì, khai thác điểm giới thiệu và bán sản phẩm OCOP </t>
  </si>
  <si>
    <t>Hoạt động XTTM chuyên đề hỗ trợ sản phẩm tiêu biểu và sản phẩm chủ lực của địa phương</t>
  </si>
  <si>
    <t>Hỗ trợ DN tham gia chương trình 9th Monthly B2B (giao thương vào ngày 9 hàng tháng) tại TP.HCM</t>
  </si>
  <si>
    <t>Tổ chức Hội chợ Công thương vùng Đông Nam bộ tại Đồng Nai</t>
  </si>
  <si>
    <t>Festival Gốm truyền thống Biên Hòa, Đồng Nai 2025</t>
  </si>
  <si>
    <t>Số tiết kiệm thực hiện cải cách tiền lương của ngân sách tỉnh</t>
  </si>
  <si>
    <t>Ghi chú:</t>
  </si>
  <si>
    <t>- Về việc thực hiện và chấp hành dự toán năm 2025, đề nghị đơn vị thực hiện theo hướng dẫn tại văn bản số 8530/STC-TCHCSN ngày 16/12/2024 của Sở Tài chính;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</si>
</sst>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* #,##0.00_-;\-* #,##0.00_-;_-* &quot;-&quot;??_-;_-@_-"/>
    <numFmt numFmtId="165" formatCode="_(* #,##0_);_(* \(#,##0\);_(* &quot;-&quot;??_);_(@_)"/>
    <numFmt numFmtId="166" formatCode="_-* #,##0_-;\-* #,##0_-;_-* &quot;-&quot;??_-;_-@_-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name val="Times New Roman"/>
      <family val="1"/>
    </font>
    <font>
      <sz val="12"/>
      <name val="Times New Roman"/>
      <family val="1"/>
    </font>
    <font>
      <b/>
      <sz val="12"/>
      <name val="Times New Roman"/>
      <family val="1"/>
    </font>
    <font>
      <sz val="11"/>
      <name val="Times New Roman"/>
      <family val="1"/>
    </font>
    <font>
      <i/>
      <sz val="12"/>
      <name val="Times New Roman"/>
      <family val="1"/>
    </font>
    <font>
      <sz val="8"/>
      <name val="Calibri"/>
      <family val="2"/>
      <scheme val="minor"/>
    </font>
    <font>
      <sz val="11"/>
      <color indexed="8"/>
      <name val="Times New Roman"/>
      <family val="1"/>
    </font>
    <font>
      <b/>
      <sz val="11"/>
      <color indexed="8"/>
      <name val="Times New Roman"/>
      <family val="1"/>
    </font>
    <font>
      <b/>
      <sz val="13"/>
      <color theme="1"/>
      <name val="Times New Roman"/>
      <family val="1"/>
    </font>
    <font>
      <b/>
      <i/>
      <sz val="13"/>
      <color theme="1"/>
      <name val="Times New Roman"/>
      <family val="1"/>
    </font>
    <font>
      <i/>
      <sz val="11"/>
      <name val="Times New Roman"/>
      <family val="1"/>
    </font>
    <font>
      <b/>
      <u/>
      <sz val="13"/>
      <color theme="1"/>
      <name val="Times New Roman"/>
      <family val="1"/>
    </font>
    <font>
      <sz val="13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54">
    <xf numFmtId="0" fontId="0" fillId="0" borderId="0" xfId="0"/>
    <xf numFmtId="0" fontId="2" fillId="2" borderId="0" xfId="0" applyFont="1" applyFill="1" applyAlignment="1">
      <alignment horizontal="center" vertical="center"/>
    </xf>
    <xf numFmtId="0" fontId="3" fillId="2" borderId="0" xfId="0" applyFont="1" applyFill="1"/>
    <xf numFmtId="0" fontId="5" fillId="2" borderId="0" xfId="0" applyFont="1" applyFill="1"/>
    <xf numFmtId="0" fontId="3" fillId="2" borderId="0" xfId="0" applyFont="1" applyFill="1" applyAlignment="1">
      <alignment horizontal="center"/>
    </xf>
    <xf numFmtId="0" fontId="6" fillId="2" borderId="0" xfId="0" applyFont="1" applyFill="1" applyAlignment="1">
      <alignment horizontal="center"/>
    </xf>
    <xf numFmtId="0" fontId="5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/>
    </xf>
    <xf numFmtId="1" fontId="8" fillId="0" borderId="3" xfId="1" applyNumberFormat="1" applyFont="1" applyFill="1" applyBorder="1" applyAlignment="1">
      <alignment horizontal="right" vertical="center"/>
    </xf>
    <xf numFmtId="0" fontId="8" fillId="0" borderId="3" xfId="1" applyNumberFormat="1" applyFont="1" applyFill="1" applyBorder="1" applyAlignment="1">
      <alignment vertical="center"/>
    </xf>
    <xf numFmtId="165" fontId="5" fillId="0" borderId="3" xfId="0" applyNumberFormat="1" applyFont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left" vertical="center" wrapText="1"/>
    </xf>
    <xf numFmtId="1" fontId="5" fillId="0" borderId="3" xfId="1" applyNumberFormat="1" applyFont="1" applyFill="1" applyBorder="1" applyAlignment="1">
      <alignment horizontal="right" vertical="center"/>
    </xf>
    <xf numFmtId="0" fontId="2" fillId="3" borderId="3" xfId="0" applyFont="1" applyFill="1" applyBorder="1" applyAlignment="1">
      <alignment horizontal="left" vertical="center"/>
    </xf>
    <xf numFmtId="1" fontId="9" fillId="0" borderId="3" xfId="1" applyNumberFormat="1" applyFont="1" applyFill="1" applyBorder="1" applyAlignment="1">
      <alignment horizontal="right" vertical="center"/>
    </xf>
    <xf numFmtId="0" fontId="2" fillId="4" borderId="3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vertical="center" wrapText="1"/>
    </xf>
    <xf numFmtId="165" fontId="2" fillId="4" borderId="3" xfId="0" applyNumberFormat="1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vertical="center" wrapText="1"/>
    </xf>
    <xf numFmtId="165" fontId="2" fillId="0" borderId="3" xfId="0" applyNumberFormat="1" applyFont="1" applyBorder="1" applyAlignment="1">
      <alignment horizontal="center" vertical="center"/>
    </xf>
    <xf numFmtId="165" fontId="2" fillId="3" borderId="3" xfId="0" applyNumberFormat="1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5" fillId="0" borderId="3" xfId="0" quotePrefix="1" applyFont="1" applyBorder="1" applyAlignment="1">
      <alignment vertical="center" wrapText="1"/>
    </xf>
    <xf numFmtId="165" fontId="5" fillId="3" borderId="3" xfId="0" applyNumberFormat="1" applyFont="1" applyFill="1" applyBorder="1" applyAlignment="1">
      <alignment horizontal="center" vertical="center"/>
    </xf>
    <xf numFmtId="166" fontId="9" fillId="4" borderId="3" xfId="1" applyNumberFormat="1" applyFont="1" applyFill="1" applyBorder="1" applyAlignment="1">
      <alignment horizontal="right" vertical="center"/>
    </xf>
    <xf numFmtId="1" fontId="9" fillId="4" borderId="3" xfId="1" applyNumberFormat="1" applyFont="1" applyFill="1" applyBorder="1" applyAlignment="1">
      <alignment horizontal="right" vertical="center"/>
    </xf>
    <xf numFmtId="166" fontId="8" fillId="0" borderId="3" xfId="1" applyNumberFormat="1" applyFont="1" applyFill="1" applyBorder="1" applyAlignment="1">
      <alignment horizontal="right" vertical="center"/>
    </xf>
    <xf numFmtId="0" fontId="5" fillId="3" borderId="3" xfId="0" applyFont="1" applyFill="1" applyBorder="1" applyAlignment="1">
      <alignment horizontal="left" vertical="center"/>
    </xf>
    <xf numFmtId="0" fontId="5" fillId="0" borderId="3" xfId="0" applyFont="1" applyBorder="1" applyAlignment="1">
      <alignment vertical="center" wrapText="1"/>
    </xf>
    <xf numFmtId="166" fontId="9" fillId="0" borderId="3" xfId="1" applyNumberFormat="1" applyFont="1" applyFill="1" applyBorder="1" applyAlignment="1">
      <alignment horizontal="right" vertical="center"/>
    </xf>
    <xf numFmtId="0" fontId="4" fillId="2" borderId="0" xfId="0" applyFont="1" applyFill="1" applyAlignment="1">
      <alignment vertical="center"/>
    </xf>
    <xf numFmtId="0" fontId="10" fillId="0" borderId="0" xfId="0" applyFont="1" applyAlignment="1">
      <alignment horizontal="left" vertical="center"/>
    </xf>
    <xf numFmtId="0" fontId="5" fillId="3" borderId="3" xfId="0" applyFont="1" applyFill="1" applyBorder="1" applyAlignment="1">
      <alignment horizontal="left" vertical="center" wrapText="1"/>
    </xf>
    <xf numFmtId="0" fontId="12" fillId="3" borderId="3" xfId="0" applyFont="1" applyFill="1" applyBorder="1" applyAlignment="1">
      <alignment horizontal="left" vertical="center" wrapText="1"/>
    </xf>
    <xf numFmtId="0" fontId="5" fillId="0" borderId="3" xfId="1" applyNumberFormat="1" applyFont="1" applyFill="1" applyBorder="1" applyAlignment="1">
      <alignment vertical="center"/>
    </xf>
    <xf numFmtId="0" fontId="5" fillId="3" borderId="9" xfId="0" applyFont="1" applyFill="1" applyBorder="1" applyAlignment="1">
      <alignment horizontal="center" vertical="center"/>
    </xf>
    <xf numFmtId="0" fontId="5" fillId="0" borderId="9" xfId="0" applyFont="1" applyBorder="1" applyAlignment="1">
      <alignment vertical="center" wrapText="1"/>
    </xf>
    <xf numFmtId="165" fontId="5" fillId="3" borderId="9" xfId="0" applyNumberFormat="1" applyFont="1" applyFill="1" applyBorder="1" applyAlignment="1">
      <alignment horizontal="center" vertical="center"/>
    </xf>
    <xf numFmtId="1" fontId="5" fillId="0" borderId="9" xfId="1" applyNumberFormat="1" applyFont="1" applyFill="1" applyBorder="1" applyAlignment="1">
      <alignment horizontal="right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3" fillId="0" borderId="0" xfId="0" applyFont="1" applyAlignment="1">
      <alignment horizontal="left" vertical="center"/>
    </xf>
    <xf numFmtId="0" fontId="14" fillId="0" borderId="0" xfId="0" quotePrefix="1" applyFont="1" applyAlignment="1">
      <alignment horizontal="center" vertical="center"/>
    </xf>
    <xf numFmtId="0" fontId="14" fillId="0" borderId="0" xfId="0" applyFont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7"/>
  <sheetViews>
    <sheetView tabSelected="1" topLeftCell="A10" workbookViewId="0">
      <selection activeCell="B8" sqref="B8:B10"/>
    </sheetView>
  </sheetViews>
  <sheetFormatPr defaultColWidth="9" defaultRowHeight="15" x14ac:dyDescent="0.25"/>
  <cols>
    <col min="1" max="1" width="5.28515625" style="3" bestFit="1" customWidth="1"/>
    <col min="2" max="2" width="55" style="3" customWidth="1"/>
    <col min="3" max="3" width="16.42578125" style="3" customWidth="1"/>
    <col min="4" max="4" width="15.42578125" style="3" customWidth="1"/>
    <col min="5" max="5" width="16.5703125" style="3" customWidth="1"/>
    <col min="6" max="6" width="15.42578125" style="3" customWidth="1"/>
    <col min="7" max="7" width="16.5703125" style="3" customWidth="1"/>
    <col min="8" max="8" width="7.85546875" style="3" hidden="1" customWidth="1"/>
    <col min="9" max="9" width="17.28515625" style="3" customWidth="1"/>
    <col min="10" max="10" width="12.7109375" style="3" bestFit="1" customWidth="1"/>
    <col min="11" max="11" width="13.140625" style="3" bestFit="1" customWidth="1"/>
    <col min="12" max="16384" width="9" style="3"/>
  </cols>
  <sheetData>
    <row r="1" spans="1:9" s="1" customFormat="1" ht="13.5" customHeight="1" x14ac:dyDescent="0.25">
      <c r="A1" s="48" t="s">
        <v>0</v>
      </c>
      <c r="B1" s="48"/>
      <c r="C1" s="48"/>
      <c r="D1" s="48"/>
      <c r="E1" s="48"/>
      <c r="F1" s="48"/>
      <c r="G1" s="48"/>
      <c r="H1" s="48"/>
      <c r="I1" s="48"/>
    </row>
    <row r="2" spans="1:9" ht="18" customHeight="1" x14ac:dyDescent="0.25">
      <c r="A2" s="49" t="s">
        <v>28</v>
      </c>
      <c r="B2" s="49"/>
      <c r="C2" s="49"/>
      <c r="D2" s="49"/>
      <c r="E2" s="49"/>
      <c r="F2" s="49"/>
      <c r="G2" s="49"/>
      <c r="H2" s="49"/>
      <c r="I2" s="49"/>
    </row>
    <row r="3" spans="1:9" ht="15.75" customHeight="1" x14ac:dyDescent="0.25">
      <c r="A3" s="34" t="s">
        <v>22</v>
      </c>
      <c r="B3" s="33"/>
      <c r="C3" s="33"/>
      <c r="D3" s="33"/>
      <c r="E3" s="33"/>
      <c r="F3" s="33"/>
      <c r="G3" s="33"/>
      <c r="H3" s="33"/>
      <c r="I3" s="33"/>
    </row>
    <row r="4" spans="1:9" ht="15.75" customHeight="1" x14ac:dyDescent="0.25">
      <c r="A4" s="34" t="s">
        <v>23</v>
      </c>
      <c r="B4" s="33"/>
      <c r="C4" s="33"/>
      <c r="D4" s="33"/>
      <c r="E4" s="33"/>
      <c r="F4" s="33"/>
      <c r="G4" s="33"/>
      <c r="H4" s="33"/>
      <c r="I4" s="33"/>
    </row>
    <row r="5" spans="1:9" ht="15" customHeight="1" x14ac:dyDescent="0.25">
      <c r="A5" s="50" t="s">
        <v>29</v>
      </c>
      <c r="B5" s="50"/>
      <c r="C5" s="50"/>
      <c r="D5" s="50"/>
      <c r="E5" s="50"/>
      <c r="F5" s="50"/>
      <c r="G5" s="50"/>
      <c r="H5" s="50"/>
      <c r="I5" s="50"/>
    </row>
    <row r="6" spans="1:9" ht="17.25" x14ac:dyDescent="0.25">
      <c r="A6" s="50" t="s">
        <v>24</v>
      </c>
      <c r="B6" s="50"/>
      <c r="C6" s="50"/>
      <c r="D6" s="50"/>
      <c r="E6" s="50"/>
      <c r="F6" s="50"/>
      <c r="G6" s="50"/>
      <c r="H6" s="50"/>
      <c r="I6" s="50"/>
    </row>
    <row r="7" spans="1:9" ht="25.5" customHeight="1" x14ac:dyDescent="0.25">
      <c r="A7" s="4"/>
      <c r="B7" s="4"/>
      <c r="C7" s="4"/>
      <c r="D7" s="4"/>
      <c r="E7" s="4"/>
      <c r="F7" s="4"/>
      <c r="G7" s="4"/>
      <c r="H7" s="4"/>
      <c r="I7" s="5" t="s">
        <v>1</v>
      </c>
    </row>
    <row r="8" spans="1:9" ht="34.5" customHeight="1" x14ac:dyDescent="0.25">
      <c r="A8" s="45" t="s">
        <v>2</v>
      </c>
      <c r="B8" s="45" t="s">
        <v>3</v>
      </c>
      <c r="C8" s="45" t="s">
        <v>14</v>
      </c>
      <c r="D8" s="42" t="s">
        <v>15</v>
      </c>
      <c r="E8" s="43"/>
      <c r="F8" s="43"/>
      <c r="G8" s="44"/>
      <c r="H8" s="45" t="s">
        <v>20</v>
      </c>
      <c r="I8" s="45" t="s">
        <v>30</v>
      </c>
    </row>
    <row r="9" spans="1:9" ht="27.75" customHeight="1" x14ac:dyDescent="0.25">
      <c r="A9" s="46"/>
      <c r="B9" s="46"/>
      <c r="C9" s="46"/>
      <c r="D9" s="45" t="s">
        <v>42</v>
      </c>
      <c r="E9" s="45" t="s">
        <v>16</v>
      </c>
      <c r="F9" s="42" t="s">
        <v>17</v>
      </c>
      <c r="G9" s="44"/>
      <c r="H9" s="46"/>
      <c r="I9" s="46"/>
    </row>
    <row r="10" spans="1:9" ht="64.5" customHeight="1" x14ac:dyDescent="0.25">
      <c r="A10" s="47"/>
      <c r="B10" s="47"/>
      <c r="C10" s="47"/>
      <c r="D10" s="47"/>
      <c r="E10" s="47"/>
      <c r="F10" s="7" t="s">
        <v>18</v>
      </c>
      <c r="G10" s="7" t="s">
        <v>19</v>
      </c>
      <c r="H10" s="47"/>
      <c r="I10" s="47"/>
    </row>
    <row r="11" spans="1:9" ht="26.25" customHeight="1" x14ac:dyDescent="0.25">
      <c r="A11" s="17"/>
      <c r="B11" s="18" t="s">
        <v>6</v>
      </c>
      <c r="C11" s="19">
        <f>+C13+C16</f>
        <v>13647000000</v>
      </c>
      <c r="D11" s="27">
        <f>D13+D16</f>
        <v>1196000000</v>
      </c>
      <c r="E11" s="19">
        <f t="shared" ref="E11:G11" si="0">+E13+E16</f>
        <v>12451000000</v>
      </c>
      <c r="F11" s="28">
        <v>0</v>
      </c>
      <c r="G11" s="19">
        <f t="shared" si="0"/>
        <v>12451000000</v>
      </c>
      <c r="H11" s="28">
        <v>0</v>
      </c>
      <c r="I11" s="19">
        <f>I13+I16</f>
        <v>12451000000</v>
      </c>
    </row>
    <row r="12" spans="1:9" s="6" customFormat="1" ht="25.5" customHeight="1" x14ac:dyDescent="0.25">
      <c r="A12" s="20"/>
      <c r="B12" s="21" t="s">
        <v>25</v>
      </c>
      <c r="C12" s="22"/>
      <c r="D12" s="22"/>
      <c r="E12" s="22"/>
      <c r="F12" s="22"/>
      <c r="G12" s="22"/>
      <c r="H12" s="22"/>
      <c r="I12" s="22"/>
    </row>
    <row r="13" spans="1:9" ht="21" customHeight="1" x14ac:dyDescent="0.25">
      <c r="A13" s="12" t="s">
        <v>4</v>
      </c>
      <c r="B13" s="15" t="s">
        <v>7</v>
      </c>
      <c r="C13" s="23">
        <f>+C14+C15</f>
        <v>2345000000</v>
      </c>
      <c r="D13" s="32">
        <f>SUM(D14:D15)</f>
        <v>65000000</v>
      </c>
      <c r="E13" s="23">
        <f t="shared" ref="E13:I13" si="1">+E14+E15</f>
        <v>2280000000</v>
      </c>
      <c r="F13" s="16">
        <v>0</v>
      </c>
      <c r="G13" s="23">
        <f t="shared" si="1"/>
        <v>2280000000</v>
      </c>
      <c r="H13" s="16">
        <v>0</v>
      </c>
      <c r="I13" s="23">
        <f t="shared" si="1"/>
        <v>2280000000</v>
      </c>
    </row>
    <row r="14" spans="1:9" s="6" customFormat="1" ht="22.5" customHeight="1" x14ac:dyDescent="0.25">
      <c r="A14" s="24"/>
      <c r="B14" s="25" t="s">
        <v>8</v>
      </c>
      <c r="C14" s="11">
        <v>1695000000</v>
      </c>
      <c r="D14" s="9">
        <v>0</v>
      </c>
      <c r="E14" s="11">
        <f>C14</f>
        <v>1695000000</v>
      </c>
      <c r="F14" s="10">
        <v>0</v>
      </c>
      <c r="G14" s="11">
        <f>E14</f>
        <v>1695000000</v>
      </c>
      <c r="H14" s="10">
        <v>0</v>
      </c>
      <c r="I14" s="11">
        <f>G14</f>
        <v>1695000000</v>
      </c>
    </row>
    <row r="15" spans="1:9" s="6" customFormat="1" ht="21.75" customHeight="1" x14ac:dyDescent="0.25">
      <c r="A15" s="24"/>
      <c r="B15" s="25" t="s">
        <v>31</v>
      </c>
      <c r="C15" s="11">
        <v>650000000</v>
      </c>
      <c r="D15" s="29">
        <f>C15*10%</f>
        <v>65000000</v>
      </c>
      <c r="E15" s="11">
        <f>C15-D15</f>
        <v>585000000</v>
      </c>
      <c r="F15" s="10">
        <v>0</v>
      </c>
      <c r="G15" s="11">
        <f>E15</f>
        <v>585000000</v>
      </c>
      <c r="H15" s="10">
        <v>0</v>
      </c>
      <c r="I15" s="11">
        <f>G15</f>
        <v>585000000</v>
      </c>
    </row>
    <row r="16" spans="1:9" ht="36.75" customHeight="1" x14ac:dyDescent="0.25">
      <c r="A16" s="12" t="s">
        <v>5</v>
      </c>
      <c r="B16" s="13" t="s">
        <v>21</v>
      </c>
      <c r="C16" s="23">
        <f>SUM(C18:C33)</f>
        <v>11302000000</v>
      </c>
      <c r="D16" s="23">
        <f t="shared" ref="D16:I16" si="2">SUM(D18:D33)</f>
        <v>1131000000</v>
      </c>
      <c r="E16" s="23">
        <f t="shared" si="2"/>
        <v>10171000000</v>
      </c>
      <c r="F16" s="23">
        <f t="shared" si="2"/>
        <v>0</v>
      </c>
      <c r="G16" s="23">
        <f t="shared" si="2"/>
        <v>10171000000</v>
      </c>
      <c r="H16" s="23">
        <f t="shared" si="2"/>
        <v>0</v>
      </c>
      <c r="I16" s="23">
        <f t="shared" si="2"/>
        <v>10171000000</v>
      </c>
    </row>
    <row r="17" spans="1:9" ht="25.5" customHeight="1" x14ac:dyDescent="0.25">
      <c r="A17" s="8">
        <v>1</v>
      </c>
      <c r="B17" s="35" t="s">
        <v>32</v>
      </c>
      <c r="C17" s="26"/>
      <c r="D17" s="26"/>
      <c r="E17" s="26"/>
      <c r="F17" s="9"/>
      <c r="G17" s="26"/>
      <c r="H17" s="9"/>
      <c r="I17" s="26"/>
    </row>
    <row r="18" spans="1:9" ht="23.25" customHeight="1" x14ac:dyDescent="0.25">
      <c r="A18" s="8"/>
      <c r="B18" s="36" t="s">
        <v>33</v>
      </c>
      <c r="C18" s="26">
        <v>260000000</v>
      </c>
      <c r="D18" s="26">
        <f>C18*10%</f>
        <v>26000000</v>
      </c>
      <c r="E18" s="11">
        <f t="shared" ref="E18:E22" si="3">C18-D18</f>
        <v>234000000</v>
      </c>
      <c r="F18" s="14">
        <v>0</v>
      </c>
      <c r="G18" s="11">
        <f>E18-F18</f>
        <v>234000000</v>
      </c>
      <c r="H18" s="37">
        <v>0</v>
      </c>
      <c r="I18" s="11">
        <f>G18-H18</f>
        <v>234000000</v>
      </c>
    </row>
    <row r="19" spans="1:9" ht="55.5" customHeight="1" x14ac:dyDescent="0.25">
      <c r="A19" s="8"/>
      <c r="B19" s="36" t="s">
        <v>34</v>
      </c>
      <c r="C19" s="26">
        <v>120000000</v>
      </c>
      <c r="D19" s="26">
        <f t="shared" ref="D19:D20" si="4">C19*10%</f>
        <v>12000000</v>
      </c>
      <c r="E19" s="11">
        <f t="shared" si="3"/>
        <v>108000000</v>
      </c>
      <c r="F19" s="14">
        <v>0</v>
      </c>
      <c r="G19" s="11">
        <f t="shared" ref="G19:G22" si="5">E19-F19</f>
        <v>108000000</v>
      </c>
      <c r="H19" s="37">
        <v>0</v>
      </c>
      <c r="I19" s="11">
        <f t="shared" ref="I19:I22" si="6">G19-H19</f>
        <v>108000000</v>
      </c>
    </row>
    <row r="20" spans="1:9" ht="40.5" customHeight="1" x14ac:dyDescent="0.25">
      <c r="A20" s="8"/>
      <c r="B20" s="36" t="s">
        <v>35</v>
      </c>
      <c r="C20" s="26">
        <v>400000000</v>
      </c>
      <c r="D20" s="26">
        <f t="shared" si="4"/>
        <v>40000000</v>
      </c>
      <c r="E20" s="11">
        <f t="shared" si="3"/>
        <v>360000000</v>
      </c>
      <c r="F20" s="14">
        <v>0</v>
      </c>
      <c r="G20" s="11">
        <f t="shared" si="5"/>
        <v>360000000</v>
      </c>
      <c r="H20" s="37">
        <v>0</v>
      </c>
      <c r="I20" s="11">
        <f t="shared" si="6"/>
        <v>360000000</v>
      </c>
    </row>
    <row r="21" spans="1:9" ht="36" customHeight="1" x14ac:dyDescent="0.25">
      <c r="A21" s="8"/>
      <c r="B21" s="36" t="s">
        <v>36</v>
      </c>
      <c r="C21" s="26">
        <v>255000000</v>
      </c>
      <c r="D21" s="26">
        <v>26000000</v>
      </c>
      <c r="E21" s="11">
        <f t="shared" si="3"/>
        <v>229000000</v>
      </c>
      <c r="F21" s="14">
        <v>0</v>
      </c>
      <c r="G21" s="11">
        <f t="shared" si="5"/>
        <v>229000000</v>
      </c>
      <c r="H21" s="37">
        <v>0</v>
      </c>
      <c r="I21" s="11">
        <f t="shared" si="6"/>
        <v>229000000</v>
      </c>
    </row>
    <row r="22" spans="1:9" ht="37.5" customHeight="1" x14ac:dyDescent="0.25">
      <c r="A22" s="8"/>
      <c r="B22" s="36" t="s">
        <v>37</v>
      </c>
      <c r="C22" s="26">
        <v>108000000</v>
      </c>
      <c r="D22" s="26">
        <v>11000000</v>
      </c>
      <c r="E22" s="11">
        <f t="shared" si="3"/>
        <v>97000000</v>
      </c>
      <c r="F22" s="14">
        <v>0</v>
      </c>
      <c r="G22" s="11">
        <f t="shared" si="5"/>
        <v>97000000</v>
      </c>
      <c r="H22" s="37">
        <v>0</v>
      </c>
      <c r="I22" s="11">
        <f t="shared" si="6"/>
        <v>97000000</v>
      </c>
    </row>
    <row r="23" spans="1:9" ht="24" customHeight="1" x14ac:dyDescent="0.25">
      <c r="A23" s="8">
        <v>2</v>
      </c>
      <c r="B23" s="30" t="s">
        <v>9</v>
      </c>
      <c r="C23" s="26">
        <v>108000000</v>
      </c>
      <c r="D23" s="26">
        <v>11000000</v>
      </c>
      <c r="E23" s="26">
        <f>C23-D23</f>
        <v>97000000</v>
      </c>
      <c r="F23" s="14">
        <v>0</v>
      </c>
      <c r="G23" s="26">
        <f>E23-F23</f>
        <v>97000000</v>
      </c>
      <c r="H23" s="14">
        <v>0</v>
      </c>
      <c r="I23" s="26">
        <f>G23-H23</f>
        <v>97000000</v>
      </c>
    </row>
    <row r="24" spans="1:9" ht="24" customHeight="1" x14ac:dyDescent="0.25">
      <c r="A24" s="8">
        <v>3</v>
      </c>
      <c r="B24" s="31" t="s">
        <v>10</v>
      </c>
      <c r="C24" s="26">
        <v>2247000000</v>
      </c>
      <c r="D24" s="26">
        <v>225000000</v>
      </c>
      <c r="E24" s="26">
        <f t="shared" ref="E24:I33" si="7">C24-D24</f>
        <v>2022000000</v>
      </c>
      <c r="F24" s="14">
        <v>0</v>
      </c>
      <c r="G24" s="26">
        <f t="shared" si="7"/>
        <v>2022000000</v>
      </c>
      <c r="H24" s="14">
        <v>0</v>
      </c>
      <c r="I24" s="26">
        <f t="shared" si="7"/>
        <v>2022000000</v>
      </c>
    </row>
    <row r="25" spans="1:9" ht="24" customHeight="1" x14ac:dyDescent="0.25">
      <c r="A25" s="8">
        <v>4</v>
      </c>
      <c r="B25" s="31" t="s">
        <v>11</v>
      </c>
      <c r="C25" s="26">
        <v>3600000000</v>
      </c>
      <c r="D25" s="26">
        <v>360000000</v>
      </c>
      <c r="E25" s="26">
        <f t="shared" si="7"/>
        <v>3240000000</v>
      </c>
      <c r="F25" s="14">
        <v>0</v>
      </c>
      <c r="G25" s="26">
        <f t="shared" si="7"/>
        <v>3240000000</v>
      </c>
      <c r="H25" s="14">
        <v>0</v>
      </c>
      <c r="I25" s="26">
        <f t="shared" si="7"/>
        <v>3240000000</v>
      </c>
    </row>
    <row r="26" spans="1:9" ht="21" customHeight="1" x14ac:dyDescent="0.25">
      <c r="A26" s="8">
        <v>5</v>
      </c>
      <c r="B26" s="31" t="s">
        <v>12</v>
      </c>
      <c r="C26" s="26">
        <v>645000000</v>
      </c>
      <c r="D26" s="26">
        <v>65000000</v>
      </c>
      <c r="E26" s="26">
        <f t="shared" si="7"/>
        <v>580000000</v>
      </c>
      <c r="F26" s="14">
        <v>0</v>
      </c>
      <c r="G26" s="26">
        <f t="shared" si="7"/>
        <v>580000000</v>
      </c>
      <c r="H26" s="14">
        <v>0</v>
      </c>
      <c r="I26" s="26">
        <f t="shared" si="7"/>
        <v>580000000</v>
      </c>
    </row>
    <row r="27" spans="1:9" ht="39.75" customHeight="1" x14ac:dyDescent="0.25">
      <c r="A27" s="8">
        <v>6</v>
      </c>
      <c r="B27" s="31" t="s">
        <v>38</v>
      </c>
      <c r="C27" s="26">
        <v>443000000</v>
      </c>
      <c r="D27" s="26">
        <v>44000000</v>
      </c>
      <c r="E27" s="26">
        <f t="shared" si="7"/>
        <v>399000000</v>
      </c>
      <c r="F27" s="14">
        <v>0</v>
      </c>
      <c r="G27" s="26">
        <f t="shared" si="7"/>
        <v>399000000</v>
      </c>
      <c r="H27" s="14">
        <v>0</v>
      </c>
      <c r="I27" s="26">
        <f t="shared" si="7"/>
        <v>399000000</v>
      </c>
    </row>
    <row r="28" spans="1:9" ht="35.25" customHeight="1" x14ac:dyDescent="0.25">
      <c r="A28" s="8">
        <v>7</v>
      </c>
      <c r="B28" s="31" t="s">
        <v>13</v>
      </c>
      <c r="C28" s="26">
        <v>909000000</v>
      </c>
      <c r="D28" s="26">
        <v>90000000</v>
      </c>
      <c r="E28" s="26">
        <f t="shared" si="7"/>
        <v>819000000</v>
      </c>
      <c r="F28" s="14">
        <v>0</v>
      </c>
      <c r="G28" s="26">
        <f t="shared" si="7"/>
        <v>819000000</v>
      </c>
      <c r="H28" s="14">
        <v>0</v>
      </c>
      <c r="I28" s="26">
        <f t="shared" si="7"/>
        <v>819000000</v>
      </c>
    </row>
    <row r="29" spans="1:9" ht="51.75" customHeight="1" x14ac:dyDescent="0.25">
      <c r="A29" s="8">
        <v>8</v>
      </c>
      <c r="B29" s="31" t="s">
        <v>26</v>
      </c>
      <c r="C29" s="26">
        <v>330000000</v>
      </c>
      <c r="D29" s="26">
        <v>33000000</v>
      </c>
      <c r="E29" s="26">
        <f t="shared" si="7"/>
        <v>297000000</v>
      </c>
      <c r="F29" s="14">
        <v>0</v>
      </c>
      <c r="G29" s="26">
        <f t="shared" si="7"/>
        <v>297000000</v>
      </c>
      <c r="H29" s="14">
        <v>0</v>
      </c>
      <c r="I29" s="26">
        <f t="shared" si="7"/>
        <v>297000000</v>
      </c>
    </row>
    <row r="30" spans="1:9" ht="26.25" customHeight="1" x14ac:dyDescent="0.25">
      <c r="A30" s="8">
        <v>9</v>
      </c>
      <c r="B30" s="31" t="s">
        <v>27</v>
      </c>
      <c r="C30" s="26">
        <v>145000000</v>
      </c>
      <c r="D30" s="26">
        <v>15000000</v>
      </c>
      <c r="E30" s="26">
        <f t="shared" si="7"/>
        <v>130000000</v>
      </c>
      <c r="F30" s="14">
        <v>0</v>
      </c>
      <c r="G30" s="26">
        <f t="shared" si="7"/>
        <v>130000000</v>
      </c>
      <c r="H30" s="14">
        <v>0</v>
      </c>
      <c r="I30" s="26">
        <f t="shared" si="7"/>
        <v>130000000</v>
      </c>
    </row>
    <row r="31" spans="1:9" ht="37.5" customHeight="1" x14ac:dyDescent="0.25">
      <c r="A31" s="8">
        <v>10</v>
      </c>
      <c r="B31" s="31" t="s">
        <v>39</v>
      </c>
      <c r="C31" s="26">
        <v>132000000</v>
      </c>
      <c r="D31" s="26">
        <v>13000000</v>
      </c>
      <c r="E31" s="26">
        <f t="shared" si="7"/>
        <v>119000000</v>
      </c>
      <c r="F31" s="14">
        <v>0</v>
      </c>
      <c r="G31" s="26">
        <f t="shared" si="7"/>
        <v>119000000</v>
      </c>
      <c r="H31" s="14">
        <v>0</v>
      </c>
      <c r="I31" s="26">
        <f t="shared" si="7"/>
        <v>119000000</v>
      </c>
    </row>
    <row r="32" spans="1:9" ht="36.75" customHeight="1" x14ac:dyDescent="0.25">
      <c r="A32" s="8">
        <v>11</v>
      </c>
      <c r="B32" s="31" t="s">
        <v>40</v>
      </c>
      <c r="C32" s="26">
        <v>100000000</v>
      </c>
      <c r="D32" s="26">
        <f>C32*10%</f>
        <v>10000000</v>
      </c>
      <c r="E32" s="26">
        <f t="shared" si="7"/>
        <v>90000000</v>
      </c>
      <c r="F32" s="14">
        <v>0</v>
      </c>
      <c r="G32" s="26">
        <f t="shared" si="7"/>
        <v>90000000</v>
      </c>
      <c r="H32" s="14">
        <v>0</v>
      </c>
      <c r="I32" s="26">
        <f t="shared" si="7"/>
        <v>90000000</v>
      </c>
    </row>
    <row r="33" spans="1:9" ht="31.5" customHeight="1" x14ac:dyDescent="0.25">
      <c r="A33" s="38">
        <v>12</v>
      </c>
      <c r="B33" s="39" t="s">
        <v>41</v>
      </c>
      <c r="C33" s="40">
        <v>1500000000</v>
      </c>
      <c r="D33" s="40">
        <v>150000000</v>
      </c>
      <c r="E33" s="40">
        <f t="shared" si="7"/>
        <v>1350000000</v>
      </c>
      <c r="F33" s="41">
        <v>0</v>
      </c>
      <c r="G33" s="40">
        <f t="shared" si="7"/>
        <v>1350000000</v>
      </c>
      <c r="H33" s="41">
        <v>0</v>
      </c>
      <c r="I33" s="40">
        <f t="shared" si="7"/>
        <v>1350000000</v>
      </c>
    </row>
    <row r="34" spans="1:9" ht="20.25" customHeight="1" x14ac:dyDescent="0.25">
      <c r="A34" s="51" t="s">
        <v>43</v>
      </c>
      <c r="B34" s="51"/>
      <c r="C34" s="51"/>
      <c r="D34" s="51"/>
      <c r="E34" s="51"/>
      <c r="F34" s="51"/>
      <c r="G34" s="51"/>
      <c r="H34" s="51"/>
      <c r="I34" s="51"/>
    </row>
    <row r="35" spans="1:9" ht="24.75" customHeight="1" x14ac:dyDescent="0.25">
      <c r="A35" s="52" t="s">
        <v>44</v>
      </c>
      <c r="B35" s="53"/>
      <c r="C35" s="53"/>
      <c r="D35" s="53"/>
      <c r="E35" s="53"/>
      <c r="F35" s="53"/>
      <c r="G35" s="53"/>
      <c r="H35" s="53"/>
      <c r="I35" s="53"/>
    </row>
    <row r="36" spans="1:9" ht="15.75" x14ac:dyDescent="0.25">
      <c r="A36" s="2"/>
      <c r="B36" s="2"/>
      <c r="C36" s="2"/>
      <c r="D36" s="2"/>
      <c r="E36" s="2"/>
      <c r="F36" s="2"/>
      <c r="G36" s="2"/>
      <c r="H36" s="2"/>
      <c r="I36" s="2"/>
    </row>
    <row r="37" spans="1:9" ht="15.75" x14ac:dyDescent="0.25">
      <c r="A37" s="2"/>
      <c r="B37" s="2"/>
      <c r="C37" s="2"/>
      <c r="D37" s="2"/>
      <c r="E37" s="2"/>
      <c r="F37" s="2"/>
      <c r="G37" s="2"/>
      <c r="H37" s="2"/>
      <c r="I37" s="2"/>
    </row>
  </sheetData>
  <mergeCells count="15">
    <mergeCell ref="A35:I35"/>
    <mergeCell ref="B8:B10"/>
    <mergeCell ref="A8:A10"/>
    <mergeCell ref="A1:I1"/>
    <mergeCell ref="A2:I2"/>
    <mergeCell ref="A5:I5"/>
    <mergeCell ref="A6:I6"/>
    <mergeCell ref="D8:G8"/>
    <mergeCell ref="C8:C10"/>
    <mergeCell ref="D9:D10"/>
    <mergeCell ref="E9:E10"/>
    <mergeCell ref="F9:G9"/>
    <mergeCell ref="H8:H10"/>
    <mergeCell ref="I8:I10"/>
    <mergeCell ref="A34:I34"/>
  </mergeCells>
  <phoneticPr fontId="7" type="noConversion"/>
  <pageMargins left="0.25" right="0.25" top="0.5" bottom="0.5" header="0.05" footer="0.05"/>
  <pageSetup paperSize="9" scale="85" orientation="landscape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66D4234124AF14BBB546BE1B128896D" ma:contentTypeVersion="0" ma:contentTypeDescription="Create a new document." ma:contentTypeScope="" ma:versionID="1d16a4e6bfd45aa67bbf24d2f1545adf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c64490b4aec6201516c3a874156f37b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16D63AAB-0231-4D30-898D-9D11FC18C6F6}"/>
</file>

<file path=customXml/itemProps2.xml><?xml version="1.0" encoding="utf-8"?>
<ds:datastoreItem xmlns:ds="http://schemas.openxmlformats.org/officeDocument/2006/customXml" ds:itemID="{0A6D8853-3D7F-4D26-B647-28B9F8590D1A}"/>
</file>

<file path=customXml/itemProps3.xml><?xml version="1.0" encoding="utf-8"?>
<ds:datastoreItem xmlns:ds="http://schemas.openxmlformats.org/officeDocument/2006/customXml" ds:itemID="{07AF99B8-D547-4A2B-8ED8-A18070464CD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XTTM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lastModifiedBy/>
  <dcterms:created xsi:type="dcterms:W3CDTF">2006-09-16T00:00:00Z</dcterms:created>
  <dcterms:modified xsi:type="dcterms:W3CDTF">2024-12-19T08:41:12Z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0x010100266D4234124AF14BBB546BE1B128896D</vt:lpwstr>
  </property>
</Properties>
</file>