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firstSheet="1" activeTab="3"/>
  </bookViews>
  <sheets>
    <sheet name="nhu cau von phan theo nam tong " sheetId="1" r:id="rId1"/>
    <sheet name="CHO XA DIEM" sheetId="2" r:id="rId2"/>
    <sheet name="CHO XA DIEM (3)" sheetId="3" r:id="rId3"/>
    <sheet name="CHO XA DIEM (2)" sheetId="4" r:id="rId4"/>
  </sheets>
  <definedNames>
    <definedName name="_xlnm.Print_Titles" localSheetId="1">'CHO XA DIEM'!$6:$9</definedName>
    <definedName name="_xlnm.Print_Titles" localSheetId="3">'CHO XA DIEM (2)'!$6:$9</definedName>
    <definedName name="_xlnm.Print_Titles" localSheetId="2">'CHO XA DIEM (3)'!$6:$9</definedName>
    <definedName name="_xlnm.Print_Titles" localSheetId="0">'nhu cau von phan theo nam tong '!$6:$8</definedName>
  </definedNames>
  <calcPr fullCalcOnLoad="1"/>
</workbook>
</file>

<file path=xl/sharedStrings.xml><?xml version="1.0" encoding="utf-8"?>
<sst xmlns="http://schemas.openxmlformats.org/spreadsheetml/2006/main" count="1143" uniqueCount="223">
  <si>
    <t>I</t>
  </si>
  <si>
    <t>II</t>
  </si>
  <si>
    <t>III</t>
  </si>
  <si>
    <t>IV</t>
  </si>
  <si>
    <t>V</t>
  </si>
  <si>
    <t>VII</t>
  </si>
  <si>
    <t>VIII</t>
  </si>
  <si>
    <t>VI</t>
  </si>
  <si>
    <t>Tên chợ</t>
  </si>
  <si>
    <t>Tính chất đầu tư</t>
  </si>
  <si>
    <t>Di dời – xây mới</t>
  </si>
  <si>
    <t>IX</t>
  </si>
  <si>
    <t>X</t>
  </si>
  <si>
    <t>XI</t>
  </si>
  <si>
    <t>Nội dung</t>
  </si>
  <si>
    <t>Ngân sách Trung ương</t>
  </si>
  <si>
    <t xml:space="preserve">Huy động từ các thành phần kinh tế </t>
  </si>
  <si>
    <t>Các dự án xây dựng mô hình thí điểm tiêu thụ nông sản và cung ứng vật tư phục vụ sản xuất nông nghiệp :</t>
  </si>
  <si>
    <t>A</t>
  </si>
  <si>
    <t>B</t>
  </si>
  <si>
    <t xml:space="preserve">Các dự án nâng cao chất lượng nguồn nhân lực của thương mại nông thôn </t>
  </si>
  <si>
    <t xml:space="preserve">Ngân sách địa phương </t>
  </si>
  <si>
    <t xml:space="preserve">Danh mục dự án </t>
  </si>
  <si>
    <t>Địa điểm</t>
  </si>
  <si>
    <t>Cộng :</t>
  </si>
  <si>
    <t>Năm 2011</t>
  </si>
  <si>
    <t>Năm 2012</t>
  </si>
  <si>
    <t>Năm 2013</t>
  </si>
  <si>
    <t>Năm 2014</t>
  </si>
  <si>
    <t>Năm 2015</t>
  </si>
  <si>
    <t>Ngân sách TW</t>
  </si>
  <si>
    <t>Ngân sách địa phương</t>
  </si>
  <si>
    <t>Huy động từ các thành phần kinh tế</t>
  </si>
  <si>
    <t>Trong đó:</t>
  </si>
  <si>
    <t>Cộng</t>
  </si>
  <si>
    <t xml:space="preserve">Tổng vốn đầu tư  (tỷ đồng)     </t>
  </si>
  <si>
    <t>Tổng cộng  (tỷ đồng)</t>
  </si>
  <si>
    <t>Phân kỳ đầu tư (tỷ đồng)</t>
  </si>
  <si>
    <t>Tổng vốn đầu tư giai 
đoạn 2016-2020 (tỷ đồng)</t>
  </si>
  <si>
    <t>Thành phố Biên Hòa</t>
  </si>
  <si>
    <t>Thị xã Long Khánh</t>
  </si>
  <si>
    <t>Huyện Nhơn Trạch</t>
  </si>
  <si>
    <t>Huyện Long Thành</t>
  </si>
  <si>
    <t>Huyện Xuân Lộc</t>
  </si>
  <si>
    <t>Huyện Cẩm Mỹ</t>
  </si>
  <si>
    <t>Huyện Tân Phú</t>
  </si>
  <si>
    <t>Huyện Định Quán</t>
  </si>
  <si>
    <t>Huyện Thống Nhất</t>
  </si>
  <si>
    <t>Huyện Trảng Bom</t>
  </si>
  <si>
    <t>Huyện Vĩnh Cửu</t>
  </si>
  <si>
    <t>Dự án phát triển chợ đầu mối nông sản - Trái cây (cụm XL, LK, CM)</t>
  </si>
  <si>
    <t>Dự án phát triển chợ dân sinh (Khu vực vùng sâu, xa)</t>
  </si>
  <si>
    <t>Dự án phát triển chợ dân sinh (Khu vực miền núi)</t>
  </si>
  <si>
    <t>Dự án phát triển chợ đầu mối nông sản (cụm TP, ĐQ, TN)</t>
  </si>
  <si>
    <t xml:space="preserve"> Xây dựng Đề án phát triển hạ tầng thương mại nông thôn </t>
  </si>
  <si>
    <t>Dự án phát triển Sàn giao dịch Thức ăn gia súc</t>
  </si>
  <si>
    <t>Dự án phát triển chợ dân sinh (Khu vực vùng sâu, vùng xa)</t>
  </si>
  <si>
    <t>Các dự án đầu tư chợ, siêu thị, TTTM, chợ đầu mối, sàn thức ăn gia súc</t>
  </si>
  <si>
    <t>Mã quy hoạch</t>
  </si>
  <si>
    <t>Thuộc xã điểm</t>
  </si>
  <si>
    <t>Hạng chợ</t>
  </si>
  <si>
    <t>TỔNG CỘNG</t>
  </si>
  <si>
    <t>Ghi chú</t>
  </si>
  <si>
    <t>Tổng vốn đầu tư giai 
đoạn 2011-2015 (tỷ đồng)</t>
  </si>
  <si>
    <t>STT</t>
  </si>
  <si>
    <t xml:space="preserve">Dự án phát triển Siêu thị tại Khu vực Trung tâm xã </t>
  </si>
  <si>
    <t>Dự án phát triển Trung tâm Thương mại tại Khu vực Trung tâm xã</t>
  </si>
  <si>
    <t>TP. Biên Hòa</t>
  </si>
  <si>
    <t>Xã Phước Khánh</t>
  </si>
  <si>
    <t>Xã Tân An</t>
  </si>
  <si>
    <t>Chợ Xuân Thọ</t>
  </si>
  <si>
    <t>Ấp Thọ Chánh, xã Xuân Thọ</t>
  </si>
  <si>
    <t>A112</t>
  </si>
  <si>
    <t>Chợ Bảo Hòa</t>
  </si>
  <si>
    <t>QL 1, ấp Hoà Hợp, xã Bảo Hoà</t>
  </si>
  <si>
    <t>A114</t>
  </si>
  <si>
    <t>Chợ Bình Hòa</t>
  </si>
  <si>
    <t>Ấp Bình Hòa, xã Xuân Phú</t>
  </si>
  <si>
    <t>A118</t>
  </si>
  <si>
    <t>Chợ Thọ Lộc</t>
  </si>
  <si>
    <t>Ấp Thọ Lộc, xã Xuân Thọ</t>
  </si>
  <si>
    <t>A119</t>
  </si>
  <si>
    <t>Chợ Bảo Định</t>
  </si>
  <si>
    <t xml:space="preserve">QL 1, Ấp Bảo Định, xã Xuân Định </t>
  </si>
  <si>
    <t>A125</t>
  </si>
  <si>
    <t>Chợ Suối Cao</t>
  </si>
  <si>
    <t>Ấp Giá Tỵ, xã Suối Cao</t>
  </si>
  <si>
    <t>A126</t>
  </si>
  <si>
    <t>Chợ Mã Vôi</t>
  </si>
  <si>
    <t>QL 1, ấp Hòa Bình, xã Bảo Hòa</t>
  </si>
  <si>
    <t>A127</t>
  </si>
  <si>
    <t>x</t>
  </si>
  <si>
    <t>Chợ Xuân Tân</t>
  </si>
  <si>
    <t>Ấp Cẩm Tân, xã Xuân Tân</t>
  </si>
  <si>
    <t>A97</t>
  </si>
  <si>
    <t>Chợ Bình Lộc</t>
  </si>
  <si>
    <t>Ấp 1, xã Bình Lộc</t>
  </si>
  <si>
    <t>A108</t>
  </si>
  <si>
    <t>Xây mới trên nền chợ cũ</t>
  </si>
  <si>
    <t>Chợ Bảo Bình</t>
  </si>
  <si>
    <t>Ấp Tân Bảo, xã Bảo Bình</t>
  </si>
  <si>
    <t>A154</t>
  </si>
  <si>
    <t>Chợ Nam Hà</t>
  </si>
  <si>
    <t>Ấp Nam Hà, xã Xuân Bảo</t>
  </si>
  <si>
    <t>A161</t>
  </si>
  <si>
    <t>Chợ Xuân Bảo</t>
  </si>
  <si>
    <t>Ấp Tân Hạnh, xã Xuân Bảo</t>
  </si>
  <si>
    <t>A162</t>
  </si>
  <si>
    <t>Chợ Ấp 1- Xuân Đường</t>
  </si>
  <si>
    <t>Ấp 1, xã Xuân Đường</t>
  </si>
  <si>
    <t>A163</t>
  </si>
  <si>
    <t>Chợ Ấp 2- Xuân Đường</t>
  </si>
  <si>
    <t>Ấp 2, xã Xuân Đường</t>
  </si>
  <si>
    <t>A164</t>
  </si>
  <si>
    <t>Chợ Phú Xuân (Ngọc Lâm)</t>
  </si>
  <si>
    <t>Ấp Ngọc Lâm, xã Phú Xuân</t>
  </si>
  <si>
    <t>A69</t>
  </si>
  <si>
    <t>Chợ Phú Thịnh</t>
  </si>
  <si>
    <t>Ấp 6, xã Phú Thịnh</t>
  </si>
  <si>
    <t>A73</t>
  </si>
  <si>
    <t>Chợ Phú Thanh</t>
  </si>
  <si>
    <t>Xã Phú Thanh</t>
  </si>
  <si>
    <t>A75</t>
  </si>
  <si>
    <t>Chợ Suối Nho</t>
  </si>
  <si>
    <t>Ấp Chợ, xã Suối Nho</t>
  </si>
  <si>
    <t>A80</t>
  </si>
  <si>
    <t>Chợ Phú Túc</t>
  </si>
  <si>
    <t>Ấp Chợ, xã Phú Túc</t>
  </si>
  <si>
    <t>A82</t>
  </si>
  <si>
    <t>Chợ Phú Vinh</t>
  </si>
  <si>
    <t>Xã Phú Vinh</t>
  </si>
  <si>
    <t>A83</t>
  </si>
  <si>
    <t>Chợ Dầu Giây</t>
  </si>
  <si>
    <t>Ấp Trần Cao Vân, xã Bàu Hàm 2</t>
  </si>
  <si>
    <t>A47</t>
  </si>
  <si>
    <t>Chợ Hưng Lộc</t>
  </si>
  <si>
    <t>Ấp Hưng Thạnh, xã Hưng Lộc</t>
  </si>
  <si>
    <t>A55</t>
  </si>
  <si>
    <t>Chợ Chiều Phan Bội Châu</t>
  </si>
  <si>
    <t>Ấp Phan Bội Châu, xã Bàu Hàm 2</t>
  </si>
  <si>
    <t>A59</t>
  </si>
  <si>
    <t>Chợ Hưng Long</t>
  </si>
  <si>
    <t>Ấp Hưng Long, xã Hưng Thịnh</t>
  </si>
  <si>
    <t>A34</t>
  </si>
  <si>
    <t>Chợ Hưng Thịnh</t>
  </si>
  <si>
    <t>Ấp Hưng Bình, xã Hưng Thịnh</t>
  </si>
  <si>
    <t>A35</t>
  </si>
  <si>
    <t>Chợ Đồi 61</t>
  </si>
  <si>
    <t>Ấp Tân Phát, xã Đồi 61</t>
  </si>
  <si>
    <t>A42</t>
  </si>
  <si>
    <t>Chợ Trường An</t>
  </si>
  <si>
    <t>Ấp Trường An, xã Thanh Bình</t>
  </si>
  <si>
    <t>A45</t>
  </si>
  <si>
    <t>Chợ Long An</t>
  </si>
  <si>
    <t>Ấp 4, xã Long An</t>
  </si>
  <si>
    <t>A185</t>
  </si>
  <si>
    <t>Chợ ấp 8 - An Phước</t>
  </si>
  <si>
    <t>Ấp 8, xã An Phước</t>
  </si>
  <si>
    <t>A188</t>
  </si>
  <si>
    <t>Chợ Phước Hòa</t>
  </si>
  <si>
    <t>Ấp Phước Hòa, xã Long Phước</t>
  </si>
  <si>
    <t>A195</t>
  </si>
  <si>
    <t>Chợ Phước Khánh</t>
  </si>
  <si>
    <t>A142</t>
  </si>
  <si>
    <t>Chợ Ấp 1- Long Thọ
An Thạnh</t>
  </si>
  <si>
    <t>Ấp 1, xã Long Thọ</t>
  </si>
  <si>
    <t>A145</t>
  </si>
  <si>
    <t>Chợ Ấp 4- Long Thọ</t>
  </si>
  <si>
    <t>Ấp 4, xã Long Thọ</t>
  </si>
  <si>
    <t>A146</t>
  </si>
  <si>
    <t>Chợ Phước An</t>
  </si>
  <si>
    <t>Ấp Bà Trường, xã Phước An</t>
  </si>
  <si>
    <t>A151</t>
  </si>
  <si>
    <t>Chợ Tân Bình</t>
  </si>
  <si>
    <t>Ấp Bình Phước, xã Tân Bình</t>
  </si>
  <si>
    <t>A129</t>
  </si>
  <si>
    <t>Chợ Trị An</t>
  </si>
  <si>
    <t>Ấp 1, xã Trị An</t>
  </si>
  <si>
    <t>A135</t>
  </si>
  <si>
    <t>Chợ Tân An</t>
  </si>
  <si>
    <t>A138</t>
  </si>
  <si>
    <t>(Kèm theo Đề án Phát triển Thương mại Nông thôn trên địa bàn tỉnh Đồng Nai giai đoạn 2011-2015 và định hướng đến năm 2020)</t>
  </si>
  <si>
    <t>TỔNG HỢP NHU CẦU VỐN PHÁT TRIỂN THƯƠNG MẠI NÔNG THÔN TỈNH ĐỒNG NAI ĐẾN NĂM 2020</t>
  </si>
  <si>
    <r>
      <t>Tổng diện
 tích (m</t>
    </r>
    <r>
      <rPr>
        <b/>
        <vertAlign val="super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)</t>
    </r>
  </si>
  <si>
    <t>Địa phương chưa cung cấp diện tích</t>
  </si>
  <si>
    <t>Đang kêu gọi đầu tư trên nền 
diện tích chợ cũ</t>
  </si>
  <si>
    <t>Hoạt động không hiệu quả do 
ảnh hưởng gần chợ Phú Lợi</t>
  </si>
  <si>
    <t>Hoạt động tốt</t>
  </si>
  <si>
    <t>Chợ nông thôn mới (Địa phương chưa cung cấp diện tích)</t>
  </si>
  <si>
    <t>Chưa có chợ</t>
  </si>
  <si>
    <t>Chợ nông thôn mới</t>
  </si>
  <si>
    <t>Chợ nông thôn mới (Chưa đạt chuẩn)</t>
  </si>
  <si>
    <t>Đã xây mới đang hoạt động ổn định</t>
  </si>
  <si>
    <t>Chưa đạt chuẩn về diện tích đất chợ</t>
  </si>
  <si>
    <t>Nâng cấp cải tạo chợ đã có sẳn</t>
  </si>
  <si>
    <t xml:space="preserve">Dự án phát triển Siêu thị, Khu thương mại dịch vụ tại Khu vực Trung tâm xã </t>
  </si>
  <si>
    <t>Dự án phát triển Chợ đầu mối rau quả Biên Hòa</t>
  </si>
  <si>
    <t>Có QH chợ trên địa bàn, nhưng hiện tại chưa có nhu cầu XD chợ</t>
  </si>
  <si>
    <t>Giải tỏa di dời về khu tái định cư Long An</t>
  </si>
  <si>
    <t>Dự kiến giải tỏa năm 2020</t>
  </si>
  <si>
    <t xml:space="preserve">Dự án sàn thức ăn gia súc + hàng nông sản </t>
  </si>
  <si>
    <t>Dự án Sàn giao dịch thức ăn gia súc/nông sản Gia Tân 2</t>
  </si>
  <si>
    <t>Dự án chợ đầu mối</t>
  </si>
  <si>
    <t>Dự án phát triển chợ dân sinh (Khu vực nông thôn)</t>
  </si>
  <si>
    <t>Biểu số: 1</t>
  </si>
  <si>
    <t xml:space="preserve"> - Dự án xây dựng mô hình Doanh nghiệp – HTX – Nông dân (500 triệu/dự án x 11 huyện, thị, thành phố)</t>
  </si>
  <si>
    <t xml:space="preserve"> - Dự án xây dựng mô hình Doanh nghiệp - Hộ kinh doanh - Nông dân (500 triệu/dự án x 11 huyện, thị, thành phố)</t>
  </si>
  <si>
    <t>các huyện xây dựng</t>
  </si>
  <si>
    <r>
      <t xml:space="preserve"> - Dự án Đào tạo, bồi dưỡng cho </t>
    </r>
    <r>
      <rPr>
        <sz val="8"/>
        <color indexed="10"/>
        <rFont val="Times New Roman"/>
        <family val="1"/>
      </rPr>
      <t>100</t>
    </r>
    <r>
      <rPr>
        <sz val="8"/>
        <rFont val="Times New Roman"/>
        <family val="1"/>
      </rPr>
      <t xml:space="preserve"> chủ nhiệm các hợp tác xã thương mại/nông nghiệp (3,2 triệu đồng/người)</t>
    </r>
  </si>
  <si>
    <r>
      <t xml:space="preserve"> - Dự án đào tạo, bồi dưỡng </t>
    </r>
    <r>
      <rPr>
        <sz val="8"/>
        <color indexed="10"/>
        <rFont val="Times New Roman"/>
        <family val="1"/>
      </rPr>
      <t>300</t>
    </r>
    <r>
      <rPr>
        <sz val="8"/>
        <rFont val="Times New Roman"/>
        <family val="1"/>
      </rPr>
      <t xml:space="preserve"> cán bộ quản lý chợ (1 triệu đồng/người)</t>
    </r>
  </si>
  <si>
    <r>
      <t xml:space="preserve"> - Dự án đào tạo, bồi dưỡng </t>
    </r>
    <r>
      <rPr>
        <sz val="8"/>
        <color indexed="10"/>
        <rFont val="Times New Roman"/>
        <family val="1"/>
      </rPr>
      <t>2.000</t>
    </r>
    <r>
      <rPr>
        <sz val="8"/>
        <rFont val="Times New Roman"/>
        <family val="1"/>
      </rPr>
      <t xml:space="preserve"> hộ kinh doanh (0,6 triệu đồng/người)</t>
    </r>
  </si>
  <si>
    <t>DANH MỤC CHI TIẾT DỰ ÁN PHÁT TRIỂN CHỢ NÔNG THÔN THEO CHƯƠNG TRÌNH MỤC TIÊU XÂY DỰNG NÔNG THÔN MỚI</t>
  </si>
  <si>
    <t>Chi tiết 23 chợ thuộc danh mục các chợ có vốn đầu tư giai đoạn 2011-2015 của bảng dưới đây.</t>
  </si>
  <si>
    <t>Tính đến năm 2015, sẽ có 23 chợ (thuộc 21 xã điểm) có chợ đạt tiêu chí số 7 Bộ tiêu chí nông thôn mới.</t>
  </si>
  <si>
    <t>S
T
T</t>
  </si>
  <si>
    <t>Thuộc
xã
điểm</t>
  </si>
  <si>
    <r>
      <t>Tổng
diện
 tích
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</si>
  <si>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t>Ngân sách
địa phương</t>
  </si>
  <si>
    <t>Tính chất
đầu tư</t>
  </si>
  <si>
    <t>GIAI ĐOẠN 2011-2015</t>
  </si>
  <si>
    <t>GIAI ĐOẠN 2016-2020</t>
  </si>
  <si>
    <t>Tổng vốn đầu tư 
(tỷ đồng)</t>
  </si>
  <si>
    <t>Tổng vốn đầu tư giai 
đoạn 2011-2020(tỷ đồng)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</si>
</sst>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"/>
    <numFmt numFmtId="189" formatCode="0.000"/>
    <numFmt numFmtId="190" formatCode="0.0"/>
    <numFmt numFmtId="191" formatCode="_(* #,##0_);_(* \(#,##0\);_(* &quot;-&quot;??_);_(@_)"/>
    <numFmt numFmtId="192" formatCode="_(* #,##0.000_);_(* \(#,##0.000\);_(* &quot;-&quot;??_);_(@_)"/>
    <numFmt numFmtId="193" formatCode="0\.000"/>
    <numFmt numFmtId="194" formatCode="_(* #.##0.0_);_(* \(#.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0\ &quot;€&quot;"/>
    <numFmt numFmtId="201" formatCode="#,##0;[Red]#,##0"/>
    <numFmt numFmtId="202" formatCode="#,##0.0;[Red]#,##0.0"/>
    <numFmt numFmtId="203" formatCode="_-* #,##0.0\ _₫_-;\-* #,##0.0\ _₫_-;_-* &quot;-&quot;??\ _₫_-;_-@_-"/>
    <numFmt numFmtId="204" formatCode="_-* #,##0\ _₫_-;\-* #,##0\ _₫_-;_-* &quot;-&quot;??\ _₫_-;_-@_-"/>
    <numFmt numFmtId="205" formatCode="_-* #,##0.000\ _₫_-;\-* #,##0.000\ _₫_-;_-* &quot;-&quot;??\ _₫_-;_-@_-"/>
    <numFmt numFmtId="206" formatCode="_-* #,##0.0000\ _₫_-;\-* #,##0.0000\ _₫_-;_-* &quot;-&quot;??\ _₫_-;_-@_-"/>
    <numFmt numFmtId="207" formatCode="_-* #,##0.00000\ _₫_-;\-* #,##0.00000\ _₫_-;_-* &quot;-&quot;??\ _₫_-;_-@_-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VNI-Times"/>
      <family val="2"/>
    </font>
    <font>
      <sz val="7"/>
      <name val="Arial"/>
      <family val="0"/>
    </font>
    <font>
      <sz val="6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6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199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199" fontId="1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1" xfId="0" applyFont="1" applyBorder="1" applyAlignment="1">
      <alignment vertical="center"/>
    </xf>
    <xf numFmtId="199" fontId="14" fillId="0" borderId="1" xfId="0" applyNumberFormat="1" applyFont="1" applyBorder="1" applyAlignment="1">
      <alignment vertical="center"/>
    </xf>
    <xf numFmtId="0" fontId="16" fillId="0" borderId="1" xfId="22" applyFont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right" vertical="center" wrapText="1"/>
      <protection/>
    </xf>
    <xf numFmtId="0" fontId="13" fillId="0" borderId="1" xfId="22" applyFont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justify" vertical="center" wrapText="1"/>
      <protection/>
    </xf>
    <xf numFmtId="0" fontId="13" fillId="0" borderId="1" xfId="22" applyFont="1" applyBorder="1" applyAlignment="1">
      <alignment horizontal="justify" vertical="center" wrapText="1"/>
      <protection/>
    </xf>
    <xf numFmtId="0" fontId="14" fillId="0" borderId="1" xfId="22" applyFont="1" applyBorder="1" applyAlignment="1">
      <alignment horizontal="justify" vertical="center" wrapText="1"/>
      <protection/>
    </xf>
    <xf numFmtId="0" fontId="13" fillId="0" borderId="1" xfId="22" applyFont="1" applyFill="1" applyBorder="1" applyAlignment="1">
      <alignment horizontal="left" vertical="center" wrapText="1"/>
      <protection/>
    </xf>
    <xf numFmtId="4" fontId="13" fillId="0" borderId="1" xfId="22" applyNumberFormat="1" applyFont="1" applyBorder="1" applyAlignment="1">
      <alignment horizontal="center" vertical="center" wrapText="1"/>
      <protection/>
    </xf>
    <xf numFmtId="0" fontId="14" fillId="0" borderId="1" xfId="22" applyFont="1" applyFill="1" applyBorder="1" applyAlignment="1">
      <alignment horizontal="left" vertical="center" wrapText="1"/>
      <protection/>
    </xf>
    <xf numFmtId="1" fontId="13" fillId="0" borderId="1" xfId="22" applyNumberFormat="1" applyFont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left" vertical="center" wrapText="1"/>
      <protection/>
    </xf>
    <xf numFmtId="1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99" fontId="13" fillId="0" borderId="1" xfId="22" applyNumberFormat="1" applyFont="1" applyBorder="1" applyAlignment="1">
      <alignment horizontal="right" vertical="center" wrapText="1"/>
      <protection/>
    </xf>
    <xf numFmtId="199" fontId="13" fillId="0" borderId="1" xfId="22" applyNumberFormat="1" applyFont="1" applyFill="1" applyBorder="1" applyAlignment="1">
      <alignment horizontal="right" vertical="center" wrapText="1"/>
      <protection/>
    </xf>
    <xf numFmtId="199" fontId="14" fillId="0" borderId="1" xfId="22" applyNumberFormat="1" applyFont="1" applyBorder="1" applyAlignment="1">
      <alignment horizontal="right" vertical="center" wrapText="1"/>
      <protection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19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99" fontId="15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171" fontId="10" fillId="0" borderId="0" xfId="15" applyFont="1" applyAlignment="1">
      <alignment/>
    </xf>
    <xf numFmtId="4" fontId="14" fillId="0" borderId="1" xfId="22" applyNumberFormat="1" applyFont="1" applyBorder="1" applyAlignment="1">
      <alignment horizontal="right" vertical="center" wrapText="1"/>
      <protection/>
    </xf>
    <xf numFmtId="43" fontId="1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3" fontId="14" fillId="0" borderId="3" xfId="0" applyNumberFormat="1" applyFont="1" applyBorder="1" applyAlignment="1">
      <alignment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199" fontId="13" fillId="2" borderId="1" xfId="0" applyNumberFormat="1" applyFont="1" applyFill="1" applyBorder="1" applyAlignment="1">
      <alignment horizontal="right" vertical="center" wrapText="1"/>
    </xf>
    <xf numFmtId="199" fontId="14" fillId="2" borderId="1" xfId="0" applyNumberFormat="1" applyFont="1" applyFill="1" applyBorder="1" applyAlignment="1">
      <alignment horizontal="right" vertical="center" wrapText="1"/>
    </xf>
    <xf numFmtId="199" fontId="16" fillId="0" borderId="4" xfId="0" applyNumberFormat="1" applyFont="1" applyBorder="1" applyAlignment="1">
      <alignment horizontal="center" vertical="center" wrapText="1"/>
    </xf>
    <xf numFmtId="3" fontId="16" fillId="0" borderId="1" xfId="22" applyNumberFormat="1" applyFont="1" applyBorder="1" applyAlignment="1">
      <alignment horizontal="center" vertical="center" wrapText="1"/>
      <protection/>
    </xf>
    <xf numFmtId="0" fontId="16" fillId="0" borderId="1" xfId="22" applyFont="1" applyBorder="1" applyAlignment="1">
      <alignment horizontal="center" vertical="center" wrapText="1"/>
      <protection/>
    </xf>
    <xf numFmtId="0" fontId="16" fillId="0" borderId="1" xfId="22" applyFont="1" applyFill="1" applyBorder="1" applyAlignment="1">
      <alignment horizontal="center" vertical="center" wrapText="1"/>
      <protection/>
    </xf>
    <xf numFmtId="0" fontId="16" fillId="0" borderId="5" xfId="22" applyFont="1" applyFill="1" applyBorder="1" applyAlignment="1">
      <alignment horizontal="center" vertical="center" wrapText="1"/>
      <protection/>
    </xf>
    <xf numFmtId="0" fontId="16" fillId="0" borderId="3" xfId="22" applyFont="1" applyFill="1" applyBorder="1" applyAlignment="1">
      <alignment horizontal="center" vertical="center" wrapText="1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6" fillId="0" borderId="3" xfId="22" applyFont="1" applyBorder="1" applyAlignment="1">
      <alignment horizontal="center" vertical="center" wrapText="1"/>
      <protection/>
    </xf>
    <xf numFmtId="0" fontId="16" fillId="0" borderId="6" xfId="22" applyFont="1" applyBorder="1" applyAlignment="1">
      <alignment horizontal="center" vertical="center" wrapText="1"/>
      <protection/>
    </xf>
    <xf numFmtId="0" fontId="16" fillId="0" borderId="7" xfId="22" applyFont="1" applyBorder="1" applyAlignment="1">
      <alignment horizontal="center" vertical="center" wrapText="1"/>
      <protection/>
    </xf>
    <xf numFmtId="0" fontId="16" fillId="0" borderId="2" xfId="22" applyFont="1" applyBorder="1" applyAlignment="1">
      <alignment horizontal="center" vertical="center" wrapText="1"/>
      <protection/>
    </xf>
    <xf numFmtId="0" fontId="16" fillId="0" borderId="8" xfId="22" applyFont="1" applyFill="1" applyBorder="1" applyAlignment="1">
      <alignment horizontal="center" vertical="center" wrapText="1"/>
      <protection/>
    </xf>
    <xf numFmtId="0" fontId="16" fillId="0" borderId="9" xfId="22" applyFont="1" applyFill="1" applyBorder="1" applyAlignment="1">
      <alignment horizontal="center" vertical="center" wrapText="1"/>
      <protection/>
    </xf>
    <xf numFmtId="0" fontId="16" fillId="0" borderId="10" xfId="22" applyFont="1" applyFill="1" applyBorder="1" applyAlignment="1">
      <alignment horizontal="center" vertical="center" wrapText="1"/>
      <protection/>
    </xf>
    <xf numFmtId="199" fontId="16" fillId="0" borderId="11" xfId="0" applyNumberFormat="1" applyFont="1" applyBorder="1" applyAlignment="1">
      <alignment horizontal="center" vertical="center" wrapText="1"/>
    </xf>
    <xf numFmtId="199" fontId="16" fillId="0" borderId="12" xfId="0" applyNumberFormat="1" applyFont="1" applyBorder="1" applyAlignment="1">
      <alignment horizontal="center" vertical="center" wrapText="1"/>
    </xf>
    <xf numFmtId="199" fontId="16" fillId="0" borderId="8" xfId="0" applyNumberFormat="1" applyFont="1" applyBorder="1" applyAlignment="1">
      <alignment horizontal="center" vertical="center" wrapText="1"/>
    </xf>
    <xf numFmtId="199" fontId="16" fillId="0" borderId="13" xfId="0" applyNumberFormat="1" applyFont="1" applyBorder="1" applyAlignment="1">
      <alignment horizontal="center" vertical="center" wrapText="1"/>
    </xf>
    <xf numFmtId="199" fontId="16" fillId="0" borderId="10" xfId="0" applyNumberFormat="1" applyFont="1" applyBorder="1" applyAlignment="1">
      <alignment horizontal="center" vertical="center" wrapText="1"/>
    </xf>
    <xf numFmtId="0" fontId="16" fillId="0" borderId="8" xfId="22" applyFont="1" applyBorder="1" applyAlignment="1">
      <alignment horizontal="center" vertical="center" wrapText="1"/>
      <protection/>
    </xf>
    <xf numFmtId="0" fontId="16" fillId="0" borderId="10" xfId="2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99" fontId="16" fillId="0" borderId="6" xfId="0" applyNumberFormat="1" applyFont="1" applyBorder="1" applyAlignment="1">
      <alignment horizontal="center" vertical="center" wrapText="1"/>
    </xf>
    <xf numFmtId="199" fontId="16" fillId="0" borderId="7" xfId="0" applyNumberFormat="1" applyFont="1" applyBorder="1" applyAlignment="1">
      <alignment horizontal="center" vertical="center" wrapText="1"/>
    </xf>
    <xf numFmtId="199" fontId="16" fillId="0" borderId="2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4" borderId="0" xfId="0" applyFont="1" applyFill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3" fontId="20" fillId="0" borderId="16" xfId="0" applyNumberFormat="1" applyFont="1" applyFill="1" applyBorder="1" applyAlignment="1">
      <alignment vertical="center" wrapText="1"/>
    </xf>
    <xf numFmtId="199" fontId="20" fillId="2" borderId="16" xfId="0" applyNumberFormat="1" applyFont="1" applyFill="1" applyBorder="1" applyAlignment="1">
      <alignment horizontal="right" vertical="center" wrapText="1"/>
    </xf>
    <xf numFmtId="199" fontId="20" fillId="0" borderId="16" xfId="0" applyNumberFormat="1" applyFont="1" applyFill="1" applyBorder="1" applyAlignment="1">
      <alignment horizontal="right" vertical="center" wrapText="1"/>
    </xf>
    <xf numFmtId="199" fontId="21" fillId="0" borderId="16" xfId="0" applyNumberFormat="1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vertical="center" wrapText="1"/>
    </xf>
    <xf numFmtId="199" fontId="21" fillId="2" borderId="16" xfId="0" applyNumberFormat="1" applyFont="1" applyFill="1" applyBorder="1" applyAlignment="1">
      <alignment horizontal="right" vertical="center" wrapText="1"/>
    </xf>
    <xf numFmtId="199" fontId="21" fillId="0" borderId="16" xfId="0" applyNumberFormat="1" applyFont="1" applyFill="1" applyBorder="1" applyAlignment="1">
      <alignment horizontal="right" vertical="center" wrapText="1"/>
    </xf>
    <xf numFmtId="3" fontId="21" fillId="0" borderId="16" xfId="0" applyNumberFormat="1" applyFont="1" applyFill="1" applyBorder="1" applyAlignment="1">
      <alignment vertical="center" wrapText="1"/>
    </xf>
    <xf numFmtId="199" fontId="21" fillId="0" borderId="16" xfId="0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3" fontId="21" fillId="0" borderId="16" xfId="0" applyNumberFormat="1" applyFont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199" fontId="24" fillId="0" borderId="16" xfId="0" applyNumberFormat="1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right" vertical="center" wrapText="1"/>
    </xf>
    <xf numFmtId="0" fontId="21" fillId="4" borderId="16" xfId="0" applyFont="1" applyFill="1" applyBorder="1" applyAlignment="1">
      <alignment vertical="center"/>
    </xf>
    <xf numFmtId="199" fontId="20" fillId="3" borderId="16" xfId="0" applyNumberFormat="1" applyFont="1" applyFill="1" applyBorder="1" applyAlignment="1">
      <alignment horizontal="right" vertical="center" wrapText="1"/>
    </xf>
    <xf numFmtId="199" fontId="21" fillId="3" borderId="16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/>
    </xf>
    <xf numFmtId="3" fontId="21" fillId="0" borderId="16" xfId="0" applyNumberFormat="1" applyFont="1" applyBorder="1" applyAlignment="1">
      <alignment/>
    </xf>
    <xf numFmtId="3" fontId="20" fillId="0" borderId="16" xfId="0" applyNumberFormat="1" applyFont="1" applyFill="1" applyBorder="1" applyAlignment="1">
      <alignment horizontal="right" vertical="center" wrapText="1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199" fontId="24" fillId="3" borderId="16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 wrapText="1"/>
    </xf>
    <xf numFmtId="199" fontId="21" fillId="3" borderId="17" xfId="0" applyNumberFormat="1" applyFont="1" applyFill="1" applyBorder="1" applyAlignment="1">
      <alignment horizontal="right" vertical="center" wrapText="1"/>
    </xf>
    <xf numFmtId="199" fontId="21" fillId="0" borderId="17" xfId="0" applyNumberFormat="1" applyFont="1" applyFill="1" applyBorder="1" applyAlignment="1">
      <alignment horizontal="right" vertical="center" wrapText="1"/>
    </xf>
    <xf numFmtId="199" fontId="21" fillId="0" borderId="17" xfId="0" applyNumberFormat="1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3"/>
  <sheetViews>
    <sheetView showGridLines="0" showZeros="0" zoomScale="150" zoomScaleNormal="150" workbookViewId="0" topLeftCell="A25">
      <selection activeCell="A1" sqref="A1"/>
    </sheetView>
  </sheetViews>
  <sheetFormatPr defaultColWidth="9.140625" defaultRowHeight="12.75"/>
  <cols>
    <col min="1" max="1" width="4.57421875" style="1" customWidth="1"/>
    <col min="2" max="2" width="36.00390625" style="1" customWidth="1"/>
    <col min="3" max="3" width="6.140625" style="1" customWidth="1"/>
    <col min="4" max="4" width="5.28125" style="26" customWidth="1"/>
    <col min="5" max="27" width="5.28125" style="1" customWidth="1"/>
    <col min="28" max="28" width="5.28125" style="26" customWidth="1"/>
    <col min="29" max="31" width="5.28125" style="1" customWidth="1"/>
    <col min="32" max="32" width="8.57421875" style="1" customWidth="1"/>
    <col min="33" max="33" width="4.7109375" style="1" customWidth="1"/>
    <col min="34" max="34" width="11.00390625" style="1" bestFit="1" customWidth="1"/>
    <col min="35" max="35" width="9.140625" style="1" customWidth="1"/>
    <col min="36" max="36" width="15.7109375" style="1" bestFit="1" customWidth="1"/>
    <col min="37" max="37" width="9.140625" style="1" customWidth="1"/>
    <col min="38" max="38" width="18.421875" style="1" customWidth="1"/>
    <col min="39" max="16384" width="9.140625" style="1" customWidth="1"/>
  </cols>
  <sheetData>
    <row r="1" spans="1:2" ht="15.75">
      <c r="A1" s="1" t="s">
        <v>204</v>
      </c>
      <c r="B1" s="6"/>
    </row>
    <row r="2" spans="1:32" ht="35.25" customHeight="1">
      <c r="A2" s="116" t="s">
        <v>182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43" ht="15.75">
      <c r="A3" s="117" t="s">
        <v>181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31" ht="15.75">
      <c r="A4" s="5"/>
      <c r="B4" s="16"/>
      <c r="C4" s="16"/>
      <c r="D4" s="2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27"/>
      <c r="AC4" s="16"/>
      <c r="AD4" s="16"/>
      <c r="AE4" s="16"/>
    </row>
    <row r="5" spans="1:32" s="10" customFormat="1" ht="31.5" customHeight="1">
      <c r="A5" s="97" t="s">
        <v>64</v>
      </c>
      <c r="B5" s="96" t="s">
        <v>14</v>
      </c>
      <c r="C5" s="96" t="s">
        <v>36</v>
      </c>
      <c r="D5" s="109" t="s">
        <v>63</v>
      </c>
      <c r="E5" s="110"/>
      <c r="F5" s="110"/>
      <c r="G5" s="111"/>
      <c r="H5" s="118" t="s">
        <v>37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18" t="s">
        <v>38</v>
      </c>
      <c r="AC5" s="119"/>
      <c r="AD5" s="119"/>
      <c r="AE5" s="120"/>
      <c r="AF5" s="97" t="s">
        <v>62</v>
      </c>
    </row>
    <row r="6" spans="1:32" s="10" customFormat="1" ht="21.75" customHeight="1">
      <c r="A6" s="97"/>
      <c r="B6" s="96"/>
      <c r="C6" s="96"/>
      <c r="D6" s="95"/>
      <c r="E6" s="112"/>
      <c r="F6" s="112"/>
      <c r="G6" s="113"/>
      <c r="H6" s="98" t="s">
        <v>25</v>
      </c>
      <c r="I6" s="98"/>
      <c r="J6" s="98"/>
      <c r="K6" s="98"/>
      <c r="L6" s="98" t="s">
        <v>26</v>
      </c>
      <c r="M6" s="98"/>
      <c r="N6" s="98"/>
      <c r="O6" s="98"/>
      <c r="P6" s="98" t="s">
        <v>27</v>
      </c>
      <c r="Q6" s="98"/>
      <c r="R6" s="98"/>
      <c r="S6" s="98"/>
      <c r="T6" s="98" t="s">
        <v>28</v>
      </c>
      <c r="U6" s="98"/>
      <c r="V6" s="98"/>
      <c r="W6" s="98"/>
      <c r="X6" s="98" t="s">
        <v>29</v>
      </c>
      <c r="Y6" s="98"/>
      <c r="Z6" s="98"/>
      <c r="AA6" s="98"/>
      <c r="AB6" s="106" t="s">
        <v>34</v>
      </c>
      <c r="AC6" s="103" t="s">
        <v>33</v>
      </c>
      <c r="AD6" s="104"/>
      <c r="AE6" s="105"/>
      <c r="AF6" s="97"/>
    </row>
    <row r="7" spans="1:32" s="10" customFormat="1" ht="19.5" customHeight="1">
      <c r="A7" s="97"/>
      <c r="B7" s="96"/>
      <c r="C7" s="96"/>
      <c r="D7" s="99" t="s">
        <v>34</v>
      </c>
      <c r="E7" s="98" t="s">
        <v>33</v>
      </c>
      <c r="F7" s="98"/>
      <c r="G7" s="98"/>
      <c r="H7" s="98" t="s">
        <v>34</v>
      </c>
      <c r="I7" s="97" t="s">
        <v>33</v>
      </c>
      <c r="J7" s="97"/>
      <c r="K7" s="97"/>
      <c r="L7" s="98" t="s">
        <v>34</v>
      </c>
      <c r="M7" s="97" t="s">
        <v>33</v>
      </c>
      <c r="N7" s="97"/>
      <c r="O7" s="97"/>
      <c r="P7" s="98" t="s">
        <v>34</v>
      </c>
      <c r="Q7" s="97" t="s">
        <v>33</v>
      </c>
      <c r="R7" s="97"/>
      <c r="S7" s="97"/>
      <c r="T7" s="98" t="s">
        <v>34</v>
      </c>
      <c r="U7" s="97" t="s">
        <v>33</v>
      </c>
      <c r="V7" s="97"/>
      <c r="W7" s="97"/>
      <c r="X7" s="98" t="s">
        <v>34</v>
      </c>
      <c r="Y7" s="97" t="s">
        <v>33</v>
      </c>
      <c r="Z7" s="97"/>
      <c r="AA7" s="97"/>
      <c r="AB7" s="107"/>
      <c r="AC7" s="114" t="s">
        <v>15</v>
      </c>
      <c r="AD7" s="101" t="s">
        <v>21</v>
      </c>
      <c r="AE7" s="101" t="s">
        <v>16</v>
      </c>
      <c r="AF7" s="97"/>
    </row>
    <row r="8" spans="1:32" s="10" customFormat="1" ht="60" customHeight="1">
      <c r="A8" s="97"/>
      <c r="B8" s="96"/>
      <c r="C8" s="96"/>
      <c r="D8" s="100"/>
      <c r="E8" s="39" t="s">
        <v>15</v>
      </c>
      <c r="F8" s="39" t="s">
        <v>21</v>
      </c>
      <c r="G8" s="39" t="s">
        <v>16</v>
      </c>
      <c r="H8" s="98"/>
      <c r="I8" s="39" t="s">
        <v>15</v>
      </c>
      <c r="J8" s="39" t="s">
        <v>21</v>
      </c>
      <c r="K8" s="39" t="s">
        <v>16</v>
      </c>
      <c r="L8" s="98"/>
      <c r="M8" s="39" t="s">
        <v>15</v>
      </c>
      <c r="N8" s="39" t="s">
        <v>21</v>
      </c>
      <c r="O8" s="39" t="s">
        <v>16</v>
      </c>
      <c r="P8" s="98"/>
      <c r="Q8" s="39" t="s">
        <v>15</v>
      </c>
      <c r="R8" s="39" t="s">
        <v>21</v>
      </c>
      <c r="S8" s="39" t="s">
        <v>16</v>
      </c>
      <c r="T8" s="98"/>
      <c r="U8" s="39" t="s">
        <v>15</v>
      </c>
      <c r="V8" s="39" t="s">
        <v>21</v>
      </c>
      <c r="W8" s="39" t="s">
        <v>16</v>
      </c>
      <c r="X8" s="98"/>
      <c r="Y8" s="39" t="s">
        <v>15</v>
      </c>
      <c r="Z8" s="39" t="s">
        <v>21</v>
      </c>
      <c r="AA8" s="39" t="s">
        <v>16</v>
      </c>
      <c r="AB8" s="108"/>
      <c r="AC8" s="115"/>
      <c r="AD8" s="102"/>
      <c r="AE8" s="102"/>
      <c r="AF8" s="97"/>
    </row>
    <row r="9" spans="1:32" s="10" customFormat="1" ht="19.5" customHeight="1">
      <c r="A9" s="40"/>
      <c r="B9" s="41" t="s">
        <v>24</v>
      </c>
      <c r="C9" s="56" t="e">
        <f>SUM(C10+C19)</f>
        <v>#REF!</v>
      </c>
      <c r="D9" s="56" t="e">
        <f aca="true" t="shared" si="0" ref="D9:AE9">SUM(D10+D19)</f>
        <v>#REF!</v>
      </c>
      <c r="E9" s="56" t="e">
        <f t="shared" si="0"/>
        <v>#REF!</v>
      </c>
      <c r="F9" s="56" t="e">
        <f t="shared" si="0"/>
        <v>#REF!</v>
      </c>
      <c r="G9" s="56" t="e">
        <f t="shared" si="0"/>
        <v>#REF!</v>
      </c>
      <c r="H9" s="56" t="e">
        <f t="shared" si="0"/>
        <v>#REF!</v>
      </c>
      <c r="I9" s="56" t="e">
        <f t="shared" si="0"/>
        <v>#REF!</v>
      </c>
      <c r="J9" s="56" t="e">
        <f t="shared" si="0"/>
        <v>#REF!</v>
      </c>
      <c r="K9" s="56" t="e">
        <f t="shared" si="0"/>
        <v>#REF!</v>
      </c>
      <c r="L9" s="56" t="e">
        <f t="shared" si="0"/>
        <v>#REF!</v>
      </c>
      <c r="M9" s="56" t="e">
        <f t="shared" si="0"/>
        <v>#REF!</v>
      </c>
      <c r="N9" s="56" t="e">
        <f t="shared" si="0"/>
        <v>#REF!</v>
      </c>
      <c r="O9" s="56" t="e">
        <f t="shared" si="0"/>
        <v>#REF!</v>
      </c>
      <c r="P9" s="56" t="e">
        <f t="shared" si="0"/>
        <v>#REF!</v>
      </c>
      <c r="Q9" s="56" t="e">
        <f t="shared" si="0"/>
        <v>#REF!</v>
      </c>
      <c r="R9" s="56" t="e">
        <f t="shared" si="0"/>
        <v>#REF!</v>
      </c>
      <c r="S9" s="56" t="e">
        <f t="shared" si="0"/>
        <v>#REF!</v>
      </c>
      <c r="T9" s="56" t="e">
        <f t="shared" si="0"/>
        <v>#REF!</v>
      </c>
      <c r="U9" s="56" t="e">
        <f t="shared" si="0"/>
        <v>#REF!</v>
      </c>
      <c r="V9" s="56" t="e">
        <f t="shared" si="0"/>
        <v>#REF!</v>
      </c>
      <c r="W9" s="56" t="e">
        <f t="shared" si="0"/>
        <v>#REF!</v>
      </c>
      <c r="X9" s="56" t="e">
        <f t="shared" si="0"/>
        <v>#REF!</v>
      </c>
      <c r="Y9" s="56" t="e">
        <f t="shared" si="0"/>
        <v>#REF!</v>
      </c>
      <c r="Z9" s="56" t="e">
        <f t="shared" si="0"/>
        <v>#REF!</v>
      </c>
      <c r="AA9" s="56" t="e">
        <f t="shared" si="0"/>
        <v>#REF!</v>
      </c>
      <c r="AB9" s="56" t="e">
        <f t="shared" si="0"/>
        <v>#REF!</v>
      </c>
      <c r="AC9" s="56" t="e">
        <f t="shared" si="0"/>
        <v>#REF!</v>
      </c>
      <c r="AD9" s="56" t="e">
        <f t="shared" si="0"/>
        <v>#REF!</v>
      </c>
      <c r="AE9" s="56" t="e">
        <f t="shared" si="0"/>
        <v>#REF!</v>
      </c>
      <c r="AF9" s="54"/>
    </row>
    <row r="10" spans="1:32" s="29" customFormat="1" ht="12">
      <c r="A10" s="42" t="s">
        <v>18</v>
      </c>
      <c r="B10" s="43" t="s">
        <v>22</v>
      </c>
      <c r="C10" s="57">
        <f>SUM(C11+C12+C15)</f>
        <v>13.040000000000001</v>
      </c>
      <c r="D10" s="57">
        <f aca="true" t="shared" si="1" ref="D10:AE10">SUM(D11+D12+D15)</f>
        <v>13.040000000000001</v>
      </c>
      <c r="E10" s="57">
        <f t="shared" si="1"/>
        <v>0</v>
      </c>
      <c r="F10" s="57">
        <f t="shared" si="1"/>
        <v>13.040000000000001</v>
      </c>
      <c r="G10" s="57">
        <f t="shared" si="1"/>
        <v>0</v>
      </c>
      <c r="H10" s="57">
        <f t="shared" si="1"/>
        <v>0.1</v>
      </c>
      <c r="I10" s="57">
        <f t="shared" si="1"/>
        <v>0</v>
      </c>
      <c r="J10" s="57">
        <f t="shared" si="1"/>
        <v>0.1</v>
      </c>
      <c r="K10" s="57">
        <f t="shared" si="1"/>
        <v>0</v>
      </c>
      <c r="L10" s="57">
        <f t="shared" si="1"/>
        <v>0.12</v>
      </c>
      <c r="M10" s="57">
        <f t="shared" si="1"/>
        <v>0</v>
      </c>
      <c r="N10" s="57">
        <f t="shared" si="1"/>
        <v>0.12</v>
      </c>
      <c r="O10" s="57">
        <f t="shared" si="1"/>
        <v>0</v>
      </c>
      <c r="P10" s="57">
        <f t="shared" si="1"/>
        <v>12.2</v>
      </c>
      <c r="Q10" s="57">
        <f t="shared" si="1"/>
        <v>0</v>
      </c>
      <c r="R10" s="57">
        <f t="shared" si="1"/>
        <v>12.2</v>
      </c>
      <c r="S10" s="57">
        <f t="shared" si="1"/>
        <v>0</v>
      </c>
      <c r="T10" s="57">
        <f t="shared" si="1"/>
        <v>0.62</v>
      </c>
      <c r="U10" s="57">
        <f t="shared" si="1"/>
        <v>0</v>
      </c>
      <c r="V10" s="57">
        <f t="shared" si="1"/>
        <v>0.62</v>
      </c>
      <c r="W10" s="57">
        <f t="shared" si="1"/>
        <v>0</v>
      </c>
      <c r="X10" s="57">
        <f t="shared" si="1"/>
        <v>0</v>
      </c>
      <c r="Y10" s="57">
        <f t="shared" si="1"/>
        <v>0</v>
      </c>
      <c r="Z10" s="57">
        <f t="shared" si="1"/>
        <v>0</v>
      </c>
      <c r="AA10" s="57">
        <f t="shared" si="1"/>
        <v>0</v>
      </c>
      <c r="AB10" s="57">
        <f t="shared" si="1"/>
        <v>0</v>
      </c>
      <c r="AC10" s="57">
        <f t="shared" si="1"/>
        <v>0</v>
      </c>
      <c r="AD10" s="57">
        <f t="shared" si="1"/>
        <v>0</v>
      </c>
      <c r="AE10" s="57">
        <f t="shared" si="1"/>
        <v>0</v>
      </c>
      <c r="AF10" s="55"/>
    </row>
    <row r="11" spans="1:32" s="10" customFormat="1" ht="21">
      <c r="A11" s="41" t="s">
        <v>0</v>
      </c>
      <c r="B11" s="44" t="s">
        <v>54</v>
      </c>
      <c r="C11" s="56">
        <f>SUM(D11+AB11)</f>
        <v>0.22</v>
      </c>
      <c r="D11" s="57">
        <f>SUM(H11+L11+P11+T11+X11)</f>
        <v>0.22</v>
      </c>
      <c r="E11" s="57">
        <f>SUM(I11+M11+Q11+U11+Y11)</f>
        <v>0</v>
      </c>
      <c r="F11" s="57">
        <f>SUM(J11+N11+R11+V11+Z11)</f>
        <v>0.22</v>
      </c>
      <c r="G11" s="57">
        <f>SUM(K11+O11+S11+W11+AA11)</f>
        <v>0</v>
      </c>
      <c r="H11" s="56">
        <f>SUM(I11:K11)</f>
        <v>0.1</v>
      </c>
      <c r="I11" s="58"/>
      <c r="J11" s="58">
        <v>0.1</v>
      </c>
      <c r="K11" s="58"/>
      <c r="L11" s="56">
        <f>SUM(M11:O11)</f>
        <v>0.12</v>
      </c>
      <c r="M11" s="58"/>
      <c r="N11" s="58">
        <v>0.12</v>
      </c>
      <c r="O11" s="58"/>
      <c r="P11" s="56">
        <f>SUM(Q11:S11)</f>
        <v>0</v>
      </c>
      <c r="Q11" s="58"/>
      <c r="R11" s="58"/>
      <c r="S11" s="58"/>
      <c r="T11" s="56">
        <f>SUM(U11:W11)</f>
        <v>0</v>
      </c>
      <c r="U11" s="58"/>
      <c r="V11" s="58"/>
      <c r="W11" s="58"/>
      <c r="X11" s="56">
        <f>SUM(Y11:AA11)</f>
        <v>0</v>
      </c>
      <c r="Y11" s="58"/>
      <c r="Z11" s="58"/>
      <c r="AA11" s="58"/>
      <c r="AB11" s="56">
        <f>SUM(AC11:AE11)</f>
        <v>0</v>
      </c>
      <c r="AC11" s="58"/>
      <c r="AD11" s="58"/>
      <c r="AE11" s="58"/>
      <c r="AF11" s="54"/>
    </row>
    <row r="12" spans="1:32" s="10" customFormat="1" ht="31.5">
      <c r="A12" s="41" t="s">
        <v>1</v>
      </c>
      <c r="B12" s="44" t="s">
        <v>17</v>
      </c>
      <c r="C12" s="56">
        <f>SUM(C13:C14)</f>
        <v>11</v>
      </c>
      <c r="D12" s="56">
        <f aca="true" t="shared" si="2" ref="D12:AE12">SUM(D13:D14)</f>
        <v>11</v>
      </c>
      <c r="E12" s="56">
        <f t="shared" si="2"/>
        <v>0</v>
      </c>
      <c r="F12" s="56">
        <f t="shared" si="2"/>
        <v>11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 t="shared" si="2"/>
        <v>0</v>
      </c>
      <c r="M12" s="56">
        <f t="shared" si="2"/>
        <v>0</v>
      </c>
      <c r="N12" s="56">
        <f t="shared" si="2"/>
        <v>0</v>
      </c>
      <c r="O12" s="56">
        <f t="shared" si="2"/>
        <v>0</v>
      </c>
      <c r="P12" s="56">
        <f t="shared" si="2"/>
        <v>11</v>
      </c>
      <c r="Q12" s="56">
        <f t="shared" si="2"/>
        <v>0</v>
      </c>
      <c r="R12" s="56">
        <f t="shared" si="2"/>
        <v>11</v>
      </c>
      <c r="S12" s="56">
        <f t="shared" si="2"/>
        <v>0</v>
      </c>
      <c r="T12" s="56">
        <f t="shared" si="2"/>
        <v>0</v>
      </c>
      <c r="U12" s="56">
        <f t="shared" si="2"/>
        <v>0</v>
      </c>
      <c r="V12" s="56">
        <f t="shared" si="2"/>
        <v>0</v>
      </c>
      <c r="W12" s="56">
        <f t="shared" si="2"/>
        <v>0</v>
      </c>
      <c r="X12" s="56">
        <f t="shared" si="2"/>
        <v>0</v>
      </c>
      <c r="Y12" s="56">
        <f t="shared" si="2"/>
        <v>0</v>
      </c>
      <c r="Z12" s="56">
        <f t="shared" si="2"/>
        <v>0</v>
      </c>
      <c r="AA12" s="56">
        <f t="shared" si="2"/>
        <v>0</v>
      </c>
      <c r="AB12" s="56">
        <f t="shared" si="2"/>
        <v>0</v>
      </c>
      <c r="AC12" s="56">
        <f t="shared" si="2"/>
        <v>0</v>
      </c>
      <c r="AD12" s="56">
        <f t="shared" si="2"/>
        <v>0</v>
      </c>
      <c r="AE12" s="56">
        <f t="shared" si="2"/>
        <v>0</v>
      </c>
      <c r="AF12" s="54"/>
    </row>
    <row r="13" spans="1:32" s="10" customFormat="1" ht="33.75">
      <c r="A13" s="41">
        <v>1</v>
      </c>
      <c r="B13" s="45" t="s">
        <v>205</v>
      </c>
      <c r="C13" s="56">
        <f>SUM(D13+AB13)</f>
        <v>5.5</v>
      </c>
      <c r="D13" s="57">
        <f aca="true" t="shared" si="3" ref="D13:G14">SUM(H13+L13+P13+T13+X13)</f>
        <v>5.5</v>
      </c>
      <c r="E13" s="57">
        <f t="shared" si="3"/>
        <v>0</v>
      </c>
      <c r="F13" s="57">
        <f t="shared" si="3"/>
        <v>5.5</v>
      </c>
      <c r="G13" s="57">
        <f t="shared" si="3"/>
        <v>0</v>
      </c>
      <c r="H13" s="56">
        <f>SUM(I13:K13)</f>
        <v>0</v>
      </c>
      <c r="I13" s="58"/>
      <c r="J13" s="58"/>
      <c r="K13" s="58"/>
      <c r="L13" s="56">
        <f>SUM(M13:O13)</f>
        <v>0</v>
      </c>
      <c r="M13" s="58"/>
      <c r="N13" s="58"/>
      <c r="O13" s="58"/>
      <c r="P13" s="56">
        <f>SUM(Q13:S13)</f>
        <v>5.5</v>
      </c>
      <c r="Q13" s="58"/>
      <c r="R13" s="58">
        <v>5.5</v>
      </c>
      <c r="S13" s="58"/>
      <c r="T13" s="56">
        <f>SUM(U13:W13)</f>
        <v>0</v>
      </c>
      <c r="U13" s="58"/>
      <c r="V13" s="58"/>
      <c r="W13" s="58"/>
      <c r="X13" s="56">
        <f>SUM(Y13:AA13)</f>
        <v>0</v>
      </c>
      <c r="Y13" s="58"/>
      <c r="Z13" s="58"/>
      <c r="AA13" s="58"/>
      <c r="AB13" s="56">
        <f>SUM(AC13:AE13)</f>
        <v>0</v>
      </c>
      <c r="AC13" s="58"/>
      <c r="AD13" s="58"/>
      <c r="AE13" s="58"/>
      <c r="AF13" s="82" t="s">
        <v>207</v>
      </c>
    </row>
    <row r="14" spans="1:32" s="10" customFormat="1" ht="33.75">
      <c r="A14" s="41">
        <v>2</v>
      </c>
      <c r="B14" s="45" t="s">
        <v>206</v>
      </c>
      <c r="C14" s="56">
        <f>SUM(D14+AB14)</f>
        <v>5.5</v>
      </c>
      <c r="D14" s="57">
        <f t="shared" si="3"/>
        <v>5.5</v>
      </c>
      <c r="E14" s="57">
        <f t="shared" si="3"/>
        <v>0</v>
      </c>
      <c r="F14" s="57">
        <f t="shared" si="3"/>
        <v>5.5</v>
      </c>
      <c r="G14" s="57">
        <f t="shared" si="3"/>
        <v>0</v>
      </c>
      <c r="H14" s="56">
        <f>SUM(I14:K14)</f>
        <v>0</v>
      </c>
      <c r="I14" s="58"/>
      <c r="J14" s="58"/>
      <c r="K14" s="58"/>
      <c r="L14" s="56">
        <f>SUM(M14:O14)</f>
        <v>0</v>
      </c>
      <c r="M14" s="58"/>
      <c r="N14" s="58"/>
      <c r="O14" s="58"/>
      <c r="P14" s="56">
        <f>SUM(Q14:S14)</f>
        <v>5.5</v>
      </c>
      <c r="Q14" s="58"/>
      <c r="R14" s="58">
        <v>5.5</v>
      </c>
      <c r="S14" s="58"/>
      <c r="T14" s="56">
        <f>SUM(U14:W14)</f>
        <v>0</v>
      </c>
      <c r="U14" s="58"/>
      <c r="V14" s="58"/>
      <c r="W14" s="58"/>
      <c r="X14" s="56">
        <f>SUM(Y14:AA14)</f>
        <v>0</v>
      </c>
      <c r="Y14" s="58"/>
      <c r="Z14" s="58"/>
      <c r="AA14" s="58"/>
      <c r="AB14" s="56">
        <f>SUM(AC14:AE14)</f>
        <v>0</v>
      </c>
      <c r="AC14" s="58"/>
      <c r="AD14" s="58"/>
      <c r="AE14" s="58"/>
      <c r="AF14" s="82" t="s">
        <v>207</v>
      </c>
    </row>
    <row r="15" spans="1:32" s="10" customFormat="1" ht="21">
      <c r="A15" s="41" t="s">
        <v>2</v>
      </c>
      <c r="B15" s="44" t="s">
        <v>20</v>
      </c>
      <c r="C15" s="56">
        <f>SUM(C16:C18)</f>
        <v>1.8199999999999998</v>
      </c>
      <c r="D15" s="56">
        <f aca="true" t="shared" si="4" ref="D15:AE15">SUM(D16:D18)</f>
        <v>1.8199999999999998</v>
      </c>
      <c r="E15" s="56">
        <f t="shared" si="4"/>
        <v>0</v>
      </c>
      <c r="F15" s="56">
        <f t="shared" si="4"/>
        <v>1.8199999999999998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56">
        <f t="shared" si="4"/>
        <v>0</v>
      </c>
      <c r="M15" s="56">
        <f t="shared" si="4"/>
        <v>0</v>
      </c>
      <c r="N15" s="56">
        <f t="shared" si="4"/>
        <v>0</v>
      </c>
      <c r="O15" s="56">
        <f t="shared" si="4"/>
        <v>0</v>
      </c>
      <c r="P15" s="56">
        <f t="shared" si="4"/>
        <v>1.2</v>
      </c>
      <c r="Q15" s="56">
        <f t="shared" si="4"/>
        <v>0</v>
      </c>
      <c r="R15" s="56">
        <f t="shared" si="4"/>
        <v>1.2</v>
      </c>
      <c r="S15" s="56">
        <f t="shared" si="4"/>
        <v>0</v>
      </c>
      <c r="T15" s="56">
        <f t="shared" si="4"/>
        <v>0.62</v>
      </c>
      <c r="U15" s="56">
        <f t="shared" si="4"/>
        <v>0</v>
      </c>
      <c r="V15" s="56">
        <f t="shared" si="4"/>
        <v>0.62</v>
      </c>
      <c r="W15" s="56">
        <f t="shared" si="4"/>
        <v>0</v>
      </c>
      <c r="X15" s="56">
        <f t="shared" si="4"/>
        <v>0</v>
      </c>
      <c r="Y15" s="56">
        <f t="shared" si="4"/>
        <v>0</v>
      </c>
      <c r="Z15" s="56">
        <f t="shared" si="4"/>
        <v>0</v>
      </c>
      <c r="AA15" s="56">
        <f t="shared" si="4"/>
        <v>0</v>
      </c>
      <c r="AB15" s="56">
        <f t="shared" si="4"/>
        <v>0</v>
      </c>
      <c r="AC15" s="56">
        <f t="shared" si="4"/>
        <v>0</v>
      </c>
      <c r="AD15" s="56">
        <f t="shared" si="4"/>
        <v>0</v>
      </c>
      <c r="AE15" s="56">
        <f t="shared" si="4"/>
        <v>0</v>
      </c>
      <c r="AF15" s="54"/>
    </row>
    <row r="16" spans="1:38" s="10" customFormat="1" ht="33.75">
      <c r="A16" s="41">
        <v>1</v>
      </c>
      <c r="B16" s="45" t="s">
        <v>208</v>
      </c>
      <c r="C16" s="56">
        <f>SUM(D16+AB16)</f>
        <v>0.32</v>
      </c>
      <c r="D16" s="57">
        <f aca="true" t="shared" si="5" ref="D16:G18">SUM(H16+L16+P16+T16+X16)</f>
        <v>0.32</v>
      </c>
      <c r="E16" s="57">
        <f t="shared" si="5"/>
        <v>0</v>
      </c>
      <c r="F16" s="57">
        <f t="shared" si="5"/>
        <v>0.32</v>
      </c>
      <c r="G16" s="57">
        <f t="shared" si="5"/>
        <v>0</v>
      </c>
      <c r="H16" s="56">
        <f>SUM(I16:K16)</f>
        <v>0</v>
      </c>
      <c r="I16" s="58"/>
      <c r="J16" s="58"/>
      <c r="K16" s="58"/>
      <c r="L16" s="56">
        <f>SUM(M16:O16)</f>
        <v>0</v>
      </c>
      <c r="M16" s="58"/>
      <c r="N16" s="58"/>
      <c r="O16" s="58"/>
      <c r="P16" s="56">
        <f>SUM(Q16:S16)</f>
        <v>0</v>
      </c>
      <c r="Q16" s="58"/>
      <c r="R16" s="58"/>
      <c r="S16" s="58"/>
      <c r="T16" s="56">
        <f>SUM(U16:W16)</f>
        <v>0.32</v>
      </c>
      <c r="U16" s="58"/>
      <c r="V16" s="84">
        <v>0.32</v>
      </c>
      <c r="W16" s="58"/>
      <c r="X16" s="56">
        <f>SUM(Y16:AA16)</f>
        <v>0</v>
      </c>
      <c r="Y16" s="58"/>
      <c r="Z16" s="58"/>
      <c r="AA16" s="58"/>
      <c r="AB16" s="56">
        <f>SUM(AC16:AE16)</f>
        <v>0</v>
      </c>
      <c r="AC16" s="58"/>
      <c r="AD16" s="58"/>
      <c r="AE16" s="58"/>
      <c r="AF16" s="54"/>
      <c r="AJ16" s="83"/>
      <c r="AL16" s="85"/>
    </row>
    <row r="17" spans="1:32" s="10" customFormat="1" ht="22.5">
      <c r="A17" s="41">
        <v>2</v>
      </c>
      <c r="B17" s="45" t="s">
        <v>209</v>
      </c>
      <c r="C17" s="56">
        <f>SUM(D17+AB17)</f>
        <v>0.3</v>
      </c>
      <c r="D17" s="57">
        <f t="shared" si="5"/>
        <v>0.3</v>
      </c>
      <c r="E17" s="57">
        <f t="shared" si="5"/>
        <v>0</v>
      </c>
      <c r="F17" s="57">
        <f t="shared" si="5"/>
        <v>0.3</v>
      </c>
      <c r="G17" s="57">
        <f t="shared" si="5"/>
        <v>0</v>
      </c>
      <c r="H17" s="56">
        <f>SUM(I17:K17)</f>
        <v>0</v>
      </c>
      <c r="I17" s="58"/>
      <c r="J17" s="58"/>
      <c r="K17" s="58"/>
      <c r="L17" s="56">
        <f>SUM(M17:O17)</f>
        <v>0</v>
      </c>
      <c r="M17" s="58"/>
      <c r="N17" s="58"/>
      <c r="O17" s="58"/>
      <c r="P17" s="56">
        <f>SUM(Q17:S17)</f>
        <v>0</v>
      </c>
      <c r="Q17" s="58"/>
      <c r="R17" s="58"/>
      <c r="S17" s="58"/>
      <c r="T17" s="56">
        <f>SUM(U17:W17)</f>
        <v>0.3</v>
      </c>
      <c r="U17" s="58"/>
      <c r="V17" s="58">
        <v>0.3</v>
      </c>
      <c r="W17" s="58"/>
      <c r="X17" s="56">
        <f>SUM(Y17:AA17)</f>
        <v>0</v>
      </c>
      <c r="Y17" s="58"/>
      <c r="Z17" s="58"/>
      <c r="AA17" s="58"/>
      <c r="AB17" s="56">
        <f>SUM(AC17:AE17)</f>
        <v>0</v>
      </c>
      <c r="AC17" s="58"/>
      <c r="AD17" s="58"/>
      <c r="AE17" s="58"/>
      <c r="AF17" s="54"/>
    </row>
    <row r="18" spans="1:32" s="10" customFormat="1" ht="22.5">
      <c r="A18" s="41">
        <v>3</v>
      </c>
      <c r="B18" s="45" t="s">
        <v>210</v>
      </c>
      <c r="C18" s="56">
        <f>SUM(D18+AB18)</f>
        <v>1.2</v>
      </c>
      <c r="D18" s="57">
        <f t="shared" si="5"/>
        <v>1.2</v>
      </c>
      <c r="E18" s="57">
        <f t="shared" si="5"/>
        <v>0</v>
      </c>
      <c r="F18" s="57">
        <f t="shared" si="5"/>
        <v>1.2</v>
      </c>
      <c r="G18" s="57">
        <f t="shared" si="5"/>
        <v>0</v>
      </c>
      <c r="H18" s="56">
        <f>SUM(I18:K18)</f>
        <v>0</v>
      </c>
      <c r="I18" s="58"/>
      <c r="J18" s="58"/>
      <c r="K18" s="58"/>
      <c r="L18" s="56">
        <f>SUM(M18:O18)</f>
        <v>0</v>
      </c>
      <c r="M18" s="58"/>
      <c r="N18" s="58"/>
      <c r="O18" s="58"/>
      <c r="P18" s="56">
        <f>SUM(Q18:S18)</f>
        <v>1.2</v>
      </c>
      <c r="Q18" s="58"/>
      <c r="R18" s="58">
        <v>1.2</v>
      </c>
      <c r="S18" s="58"/>
      <c r="T18" s="56">
        <f>SUM(U18:W18)</f>
        <v>0</v>
      </c>
      <c r="U18" s="58"/>
      <c r="V18" s="58"/>
      <c r="W18" s="58"/>
      <c r="X18" s="56">
        <f>SUM(Y18:AA18)</f>
        <v>0</v>
      </c>
      <c r="Y18" s="58"/>
      <c r="Z18" s="58"/>
      <c r="AA18" s="58"/>
      <c r="AB18" s="56">
        <f>SUM(AC18:AE18)</f>
        <v>0</v>
      </c>
      <c r="AC18" s="58"/>
      <c r="AD18" s="58"/>
      <c r="AE18" s="58"/>
      <c r="AF18" s="54"/>
    </row>
    <row r="19" spans="1:32" s="29" customFormat="1" ht="21">
      <c r="A19" s="42" t="s">
        <v>19</v>
      </c>
      <c r="B19" s="46" t="s">
        <v>57</v>
      </c>
      <c r="C19" s="57" t="e">
        <f>SUM(C20+C25+C30+C34+C39+C44+C49+C53+C59+C63+C67)</f>
        <v>#REF!</v>
      </c>
      <c r="D19" s="57" t="e">
        <f aca="true" t="shared" si="6" ref="D19:AE19">SUM(D20+D25+D30+D34+D39+D44+D49+D53+D59+D63+D67)</f>
        <v>#REF!</v>
      </c>
      <c r="E19" s="57" t="e">
        <f t="shared" si="6"/>
        <v>#REF!</v>
      </c>
      <c r="F19" s="57" t="e">
        <f t="shared" si="6"/>
        <v>#REF!</v>
      </c>
      <c r="G19" s="57" t="e">
        <f t="shared" si="6"/>
        <v>#REF!</v>
      </c>
      <c r="H19" s="57" t="e">
        <f t="shared" si="6"/>
        <v>#REF!</v>
      </c>
      <c r="I19" s="57" t="e">
        <f t="shared" si="6"/>
        <v>#REF!</v>
      </c>
      <c r="J19" s="57" t="e">
        <f t="shared" si="6"/>
        <v>#REF!</v>
      </c>
      <c r="K19" s="57" t="e">
        <f t="shared" si="6"/>
        <v>#REF!</v>
      </c>
      <c r="L19" s="57" t="e">
        <f t="shared" si="6"/>
        <v>#REF!</v>
      </c>
      <c r="M19" s="57" t="e">
        <f t="shared" si="6"/>
        <v>#REF!</v>
      </c>
      <c r="N19" s="57" t="e">
        <f t="shared" si="6"/>
        <v>#REF!</v>
      </c>
      <c r="O19" s="57" t="e">
        <f t="shared" si="6"/>
        <v>#REF!</v>
      </c>
      <c r="P19" s="57" t="e">
        <f t="shared" si="6"/>
        <v>#REF!</v>
      </c>
      <c r="Q19" s="57" t="e">
        <f t="shared" si="6"/>
        <v>#REF!</v>
      </c>
      <c r="R19" s="57" t="e">
        <f t="shared" si="6"/>
        <v>#REF!</v>
      </c>
      <c r="S19" s="57" t="e">
        <f t="shared" si="6"/>
        <v>#REF!</v>
      </c>
      <c r="T19" s="57" t="e">
        <f t="shared" si="6"/>
        <v>#REF!</v>
      </c>
      <c r="U19" s="57" t="e">
        <f t="shared" si="6"/>
        <v>#REF!</v>
      </c>
      <c r="V19" s="57" t="e">
        <f t="shared" si="6"/>
        <v>#REF!</v>
      </c>
      <c r="W19" s="57" t="e">
        <f t="shared" si="6"/>
        <v>#REF!</v>
      </c>
      <c r="X19" s="57" t="e">
        <f t="shared" si="6"/>
        <v>#REF!</v>
      </c>
      <c r="Y19" s="57" t="e">
        <f t="shared" si="6"/>
        <v>#REF!</v>
      </c>
      <c r="Z19" s="57" t="e">
        <f t="shared" si="6"/>
        <v>#REF!</v>
      </c>
      <c r="AA19" s="57" t="e">
        <f t="shared" si="6"/>
        <v>#REF!</v>
      </c>
      <c r="AB19" s="57" t="e">
        <f t="shared" si="6"/>
        <v>#REF!</v>
      </c>
      <c r="AC19" s="57" t="e">
        <f t="shared" si="6"/>
        <v>#REF!</v>
      </c>
      <c r="AD19" s="57" t="e">
        <f t="shared" si="6"/>
        <v>#REF!</v>
      </c>
      <c r="AE19" s="57" t="e">
        <f t="shared" si="6"/>
        <v>#REF!</v>
      </c>
      <c r="AF19" s="55"/>
    </row>
    <row r="20" spans="1:32" s="10" customFormat="1" ht="12">
      <c r="A20" s="47" t="s">
        <v>0</v>
      </c>
      <c r="B20" s="46" t="s">
        <v>43</v>
      </c>
      <c r="C20" s="56" t="e">
        <f>SUM(C21:C24)</f>
        <v>#REF!</v>
      </c>
      <c r="D20" s="56" t="e">
        <f aca="true" t="shared" si="7" ref="D20:AE20">SUM(D21:D24)</f>
        <v>#REF!</v>
      </c>
      <c r="E20" s="56" t="e">
        <f t="shared" si="7"/>
        <v>#REF!</v>
      </c>
      <c r="F20" s="56" t="e">
        <f t="shared" si="7"/>
        <v>#REF!</v>
      </c>
      <c r="G20" s="56" t="e">
        <f t="shared" si="7"/>
        <v>#REF!</v>
      </c>
      <c r="H20" s="56" t="e">
        <f t="shared" si="7"/>
        <v>#REF!</v>
      </c>
      <c r="I20" s="56" t="e">
        <f t="shared" si="7"/>
        <v>#REF!</v>
      </c>
      <c r="J20" s="56" t="e">
        <f t="shared" si="7"/>
        <v>#REF!</v>
      </c>
      <c r="K20" s="56" t="e">
        <f t="shared" si="7"/>
        <v>#REF!</v>
      </c>
      <c r="L20" s="56" t="e">
        <f t="shared" si="7"/>
        <v>#REF!</v>
      </c>
      <c r="M20" s="56" t="e">
        <f t="shared" si="7"/>
        <v>#REF!</v>
      </c>
      <c r="N20" s="56" t="e">
        <f t="shared" si="7"/>
        <v>#REF!</v>
      </c>
      <c r="O20" s="56" t="e">
        <f t="shared" si="7"/>
        <v>#REF!</v>
      </c>
      <c r="P20" s="56" t="e">
        <f t="shared" si="7"/>
        <v>#REF!</v>
      </c>
      <c r="Q20" s="56" t="e">
        <f t="shared" si="7"/>
        <v>#REF!</v>
      </c>
      <c r="R20" s="56" t="e">
        <f t="shared" si="7"/>
        <v>#REF!</v>
      </c>
      <c r="S20" s="56" t="e">
        <f t="shared" si="7"/>
        <v>#REF!</v>
      </c>
      <c r="T20" s="56" t="e">
        <f t="shared" si="7"/>
        <v>#REF!</v>
      </c>
      <c r="U20" s="56" t="e">
        <f t="shared" si="7"/>
        <v>#REF!</v>
      </c>
      <c r="V20" s="56" t="e">
        <f t="shared" si="7"/>
        <v>#REF!</v>
      </c>
      <c r="W20" s="56" t="e">
        <f t="shared" si="7"/>
        <v>#REF!</v>
      </c>
      <c r="X20" s="56" t="e">
        <f t="shared" si="7"/>
        <v>#REF!</v>
      </c>
      <c r="Y20" s="56" t="e">
        <f t="shared" si="7"/>
        <v>#REF!</v>
      </c>
      <c r="Z20" s="56" t="e">
        <f t="shared" si="7"/>
        <v>#REF!</v>
      </c>
      <c r="AA20" s="56" t="e">
        <f t="shared" si="7"/>
        <v>#REF!</v>
      </c>
      <c r="AB20" s="56" t="e">
        <f t="shared" si="7"/>
        <v>#REF!</v>
      </c>
      <c r="AC20" s="56" t="e">
        <f t="shared" si="7"/>
        <v>#REF!</v>
      </c>
      <c r="AD20" s="56" t="e">
        <f t="shared" si="7"/>
        <v>#REF!</v>
      </c>
      <c r="AE20" s="56" t="e">
        <f t="shared" si="7"/>
        <v>#REF!</v>
      </c>
      <c r="AF20" s="54"/>
    </row>
    <row r="21" spans="1:32" s="10" customFormat="1" ht="22.5">
      <c r="A21" s="41">
        <v>1</v>
      </c>
      <c r="B21" s="48" t="s">
        <v>51</v>
      </c>
      <c r="C21" s="56" t="e">
        <f>SUM(#REF!)</f>
        <v>#REF!</v>
      </c>
      <c r="D21" s="56" t="e">
        <f>SUM(#REF!)</f>
        <v>#REF!</v>
      </c>
      <c r="E21" s="56" t="e">
        <f>SUM(#REF!)</f>
        <v>#REF!</v>
      </c>
      <c r="F21" s="56" t="e">
        <f>SUM(#REF!)</f>
        <v>#REF!</v>
      </c>
      <c r="G21" s="56" t="e">
        <f>SUM(#REF!)</f>
        <v>#REF!</v>
      </c>
      <c r="H21" s="56" t="e">
        <f>SUM(#REF!)</f>
        <v>#REF!</v>
      </c>
      <c r="I21" s="56" t="e">
        <f>SUM(#REF!)</f>
        <v>#REF!</v>
      </c>
      <c r="J21" s="56" t="e">
        <f>SUM(#REF!)</f>
        <v>#REF!</v>
      </c>
      <c r="K21" s="56" t="e">
        <f>SUM(#REF!)</f>
        <v>#REF!</v>
      </c>
      <c r="L21" s="56" t="e">
        <f>SUM(#REF!)</f>
        <v>#REF!</v>
      </c>
      <c r="M21" s="56" t="e">
        <f>SUM(#REF!)</f>
        <v>#REF!</v>
      </c>
      <c r="N21" s="56" t="e">
        <f>SUM(#REF!)</f>
        <v>#REF!</v>
      </c>
      <c r="O21" s="56" t="e">
        <f>SUM(#REF!)</f>
        <v>#REF!</v>
      </c>
      <c r="P21" s="56" t="e">
        <f>SUM(#REF!)</f>
        <v>#REF!</v>
      </c>
      <c r="Q21" s="56" t="e">
        <f>SUM(#REF!)</f>
        <v>#REF!</v>
      </c>
      <c r="R21" s="56" t="e">
        <f>SUM(#REF!)</f>
        <v>#REF!</v>
      </c>
      <c r="S21" s="56" t="e">
        <f>SUM(#REF!)</f>
        <v>#REF!</v>
      </c>
      <c r="T21" s="56" t="e">
        <f>SUM(#REF!)</f>
        <v>#REF!</v>
      </c>
      <c r="U21" s="56" t="e">
        <f>SUM(#REF!)</f>
        <v>#REF!</v>
      </c>
      <c r="V21" s="56" t="e">
        <f>SUM(#REF!)</f>
        <v>#REF!</v>
      </c>
      <c r="W21" s="56" t="e">
        <f>SUM(#REF!)</f>
        <v>#REF!</v>
      </c>
      <c r="X21" s="56" t="e">
        <f>SUM(#REF!)</f>
        <v>#REF!</v>
      </c>
      <c r="Y21" s="56" t="e">
        <f>SUM(#REF!)</f>
        <v>#REF!</v>
      </c>
      <c r="Z21" s="56" t="e">
        <f>SUM(#REF!)</f>
        <v>#REF!</v>
      </c>
      <c r="AA21" s="56" t="e">
        <f>SUM(#REF!)</f>
        <v>#REF!</v>
      </c>
      <c r="AB21" s="56" t="e">
        <f>SUM(#REF!)</f>
        <v>#REF!</v>
      </c>
      <c r="AC21" s="56" t="e">
        <f>SUM(#REF!)</f>
        <v>#REF!</v>
      </c>
      <c r="AD21" s="56" t="e">
        <f>SUM(#REF!)</f>
        <v>#REF!</v>
      </c>
      <c r="AE21" s="56" t="e">
        <f>SUM(#REF!)</f>
        <v>#REF!</v>
      </c>
      <c r="AF21" s="54"/>
    </row>
    <row r="22" spans="1:32" s="10" customFormat="1" ht="22.5">
      <c r="A22" s="41">
        <v>2</v>
      </c>
      <c r="B22" s="48" t="s">
        <v>66</v>
      </c>
      <c r="C22" s="56" t="e">
        <f>SUM(#REF!)</f>
        <v>#REF!</v>
      </c>
      <c r="D22" s="56" t="e">
        <f>SUM(#REF!)</f>
        <v>#REF!</v>
      </c>
      <c r="E22" s="56" t="e">
        <f>SUM(#REF!)</f>
        <v>#REF!</v>
      </c>
      <c r="F22" s="56" t="e">
        <f>SUM(#REF!)</f>
        <v>#REF!</v>
      </c>
      <c r="G22" s="56" t="e">
        <f>SUM(#REF!)</f>
        <v>#REF!</v>
      </c>
      <c r="H22" s="56" t="e">
        <f>SUM(#REF!)</f>
        <v>#REF!</v>
      </c>
      <c r="I22" s="56" t="e">
        <f>SUM(#REF!)</f>
        <v>#REF!</v>
      </c>
      <c r="J22" s="56" t="e">
        <f>SUM(#REF!)</f>
        <v>#REF!</v>
      </c>
      <c r="K22" s="56" t="e">
        <f>SUM(#REF!)</f>
        <v>#REF!</v>
      </c>
      <c r="L22" s="56" t="e">
        <f>SUM(#REF!)</f>
        <v>#REF!</v>
      </c>
      <c r="M22" s="56" t="e">
        <f>SUM(#REF!)</f>
        <v>#REF!</v>
      </c>
      <c r="N22" s="56" t="e">
        <f>SUM(#REF!)</f>
        <v>#REF!</v>
      </c>
      <c r="O22" s="56" t="e">
        <f>SUM(#REF!)</f>
        <v>#REF!</v>
      </c>
      <c r="P22" s="56" t="e">
        <f>SUM(#REF!)</f>
        <v>#REF!</v>
      </c>
      <c r="Q22" s="56" t="e">
        <f>SUM(#REF!)</f>
        <v>#REF!</v>
      </c>
      <c r="R22" s="56" t="e">
        <f>SUM(#REF!)</f>
        <v>#REF!</v>
      </c>
      <c r="S22" s="56" t="e">
        <f>SUM(#REF!)</f>
        <v>#REF!</v>
      </c>
      <c r="T22" s="56" t="e">
        <f>SUM(#REF!)</f>
        <v>#REF!</v>
      </c>
      <c r="U22" s="56" t="e">
        <f>SUM(#REF!)</f>
        <v>#REF!</v>
      </c>
      <c r="V22" s="56" t="e">
        <f>SUM(#REF!)</f>
        <v>#REF!</v>
      </c>
      <c r="W22" s="56" t="e">
        <f>SUM(#REF!)</f>
        <v>#REF!</v>
      </c>
      <c r="X22" s="56" t="e">
        <f>SUM(#REF!)</f>
        <v>#REF!</v>
      </c>
      <c r="Y22" s="56" t="e">
        <f>SUM(#REF!)</f>
        <v>#REF!</v>
      </c>
      <c r="Z22" s="56" t="e">
        <f>SUM(#REF!)</f>
        <v>#REF!</v>
      </c>
      <c r="AA22" s="56" t="e">
        <f>SUM(#REF!)</f>
        <v>#REF!</v>
      </c>
      <c r="AB22" s="56" t="e">
        <f>SUM(#REF!)</f>
        <v>#REF!</v>
      </c>
      <c r="AC22" s="56" t="e">
        <f>SUM(#REF!)</f>
        <v>#REF!</v>
      </c>
      <c r="AD22" s="56" t="e">
        <f>SUM(#REF!)</f>
        <v>#REF!</v>
      </c>
      <c r="AE22" s="56" t="e">
        <f>SUM(#REF!)</f>
        <v>#REF!</v>
      </c>
      <c r="AF22" s="54"/>
    </row>
    <row r="23" spans="1:32" s="10" customFormat="1" ht="12">
      <c r="A23" s="41">
        <v>3</v>
      </c>
      <c r="B23" s="48" t="s">
        <v>65</v>
      </c>
      <c r="C23" s="56" t="e">
        <f>SUM(#REF!)</f>
        <v>#REF!</v>
      </c>
      <c r="D23" s="56" t="e">
        <f>SUM(#REF!)</f>
        <v>#REF!</v>
      </c>
      <c r="E23" s="56" t="e">
        <f>SUM(#REF!)</f>
        <v>#REF!</v>
      </c>
      <c r="F23" s="56" t="e">
        <f>SUM(#REF!)</f>
        <v>#REF!</v>
      </c>
      <c r="G23" s="56" t="e">
        <f>SUM(#REF!)</f>
        <v>#REF!</v>
      </c>
      <c r="H23" s="56" t="e">
        <f>SUM(#REF!)</f>
        <v>#REF!</v>
      </c>
      <c r="I23" s="56" t="e">
        <f>SUM(#REF!)</f>
        <v>#REF!</v>
      </c>
      <c r="J23" s="56" t="e">
        <f>SUM(#REF!)</f>
        <v>#REF!</v>
      </c>
      <c r="K23" s="56" t="e">
        <f>SUM(#REF!)</f>
        <v>#REF!</v>
      </c>
      <c r="L23" s="56" t="e">
        <f>SUM(#REF!)</f>
        <v>#REF!</v>
      </c>
      <c r="M23" s="56" t="e">
        <f>SUM(#REF!)</f>
        <v>#REF!</v>
      </c>
      <c r="N23" s="56" t="e">
        <f>SUM(#REF!)</f>
        <v>#REF!</v>
      </c>
      <c r="O23" s="56" t="e">
        <f>SUM(#REF!)</f>
        <v>#REF!</v>
      </c>
      <c r="P23" s="56" t="e">
        <f>SUM(#REF!)</f>
        <v>#REF!</v>
      </c>
      <c r="Q23" s="56" t="e">
        <f>SUM(#REF!)</f>
        <v>#REF!</v>
      </c>
      <c r="R23" s="56" t="e">
        <f>SUM(#REF!)</f>
        <v>#REF!</v>
      </c>
      <c r="S23" s="56" t="e">
        <f>SUM(#REF!)</f>
        <v>#REF!</v>
      </c>
      <c r="T23" s="56" t="e">
        <f>SUM(#REF!)</f>
        <v>#REF!</v>
      </c>
      <c r="U23" s="56" t="e">
        <f>SUM(#REF!)</f>
        <v>#REF!</v>
      </c>
      <c r="V23" s="56" t="e">
        <f>SUM(#REF!)</f>
        <v>#REF!</v>
      </c>
      <c r="W23" s="56" t="e">
        <f>SUM(#REF!)</f>
        <v>#REF!</v>
      </c>
      <c r="X23" s="56" t="e">
        <f>SUM(#REF!)</f>
        <v>#REF!</v>
      </c>
      <c r="Y23" s="56" t="e">
        <f>SUM(#REF!)</f>
        <v>#REF!</v>
      </c>
      <c r="Z23" s="56" t="e">
        <f>SUM(#REF!)</f>
        <v>#REF!</v>
      </c>
      <c r="AA23" s="56" t="e">
        <f>SUM(#REF!)</f>
        <v>#REF!</v>
      </c>
      <c r="AB23" s="56" t="e">
        <f>SUM(#REF!)</f>
        <v>#REF!</v>
      </c>
      <c r="AC23" s="56" t="e">
        <f>SUM(#REF!)</f>
        <v>#REF!</v>
      </c>
      <c r="AD23" s="56" t="e">
        <f>SUM(#REF!)</f>
        <v>#REF!</v>
      </c>
      <c r="AE23" s="56" t="e">
        <f>SUM(#REF!)</f>
        <v>#REF!</v>
      </c>
      <c r="AF23" s="54"/>
    </row>
    <row r="24" spans="1:32" s="10" customFormat="1" ht="12">
      <c r="A24" s="41">
        <v>4</v>
      </c>
      <c r="B24" s="48" t="s">
        <v>202</v>
      </c>
      <c r="C24" s="56" t="e">
        <f>SUM(#REF!)</f>
        <v>#REF!</v>
      </c>
      <c r="D24" s="56" t="e">
        <f>SUM(#REF!)</f>
        <v>#REF!</v>
      </c>
      <c r="E24" s="56" t="e">
        <f>SUM(#REF!)</f>
        <v>#REF!</v>
      </c>
      <c r="F24" s="56" t="e">
        <f>SUM(#REF!)</f>
        <v>#REF!</v>
      </c>
      <c r="G24" s="56" t="e">
        <f>SUM(#REF!)</f>
        <v>#REF!</v>
      </c>
      <c r="H24" s="56" t="e">
        <f>SUM(#REF!)</f>
        <v>#REF!</v>
      </c>
      <c r="I24" s="56" t="e">
        <f>SUM(#REF!)</f>
        <v>#REF!</v>
      </c>
      <c r="J24" s="56" t="e">
        <f>SUM(#REF!)</f>
        <v>#REF!</v>
      </c>
      <c r="K24" s="56" t="e">
        <f>SUM(#REF!)</f>
        <v>#REF!</v>
      </c>
      <c r="L24" s="56" t="e">
        <f>SUM(#REF!)</f>
        <v>#REF!</v>
      </c>
      <c r="M24" s="56" t="e">
        <f>SUM(#REF!)</f>
        <v>#REF!</v>
      </c>
      <c r="N24" s="56" t="e">
        <f>SUM(#REF!)</f>
        <v>#REF!</v>
      </c>
      <c r="O24" s="56" t="e">
        <f>SUM(#REF!)</f>
        <v>#REF!</v>
      </c>
      <c r="P24" s="56" t="e">
        <f>SUM(#REF!)</f>
        <v>#REF!</v>
      </c>
      <c r="Q24" s="56" t="e">
        <f>SUM(#REF!)</f>
        <v>#REF!</v>
      </c>
      <c r="R24" s="56" t="e">
        <f>SUM(#REF!)</f>
        <v>#REF!</v>
      </c>
      <c r="S24" s="56" t="e">
        <f>SUM(#REF!)</f>
        <v>#REF!</v>
      </c>
      <c r="T24" s="56" t="e">
        <f>SUM(#REF!)</f>
        <v>#REF!</v>
      </c>
      <c r="U24" s="56" t="e">
        <f>SUM(#REF!)</f>
        <v>#REF!</v>
      </c>
      <c r="V24" s="56" t="e">
        <f>SUM(#REF!)</f>
        <v>#REF!</v>
      </c>
      <c r="W24" s="56" t="e">
        <f>SUM(#REF!)</f>
        <v>#REF!</v>
      </c>
      <c r="X24" s="56" t="e">
        <f>SUM(#REF!)</f>
        <v>#REF!</v>
      </c>
      <c r="Y24" s="56" t="e">
        <f>SUM(#REF!)</f>
        <v>#REF!</v>
      </c>
      <c r="Z24" s="56" t="e">
        <f>SUM(#REF!)</f>
        <v>#REF!</v>
      </c>
      <c r="AA24" s="56" t="e">
        <f>SUM(#REF!)</f>
        <v>#REF!</v>
      </c>
      <c r="AB24" s="56" t="e">
        <f>SUM(#REF!)</f>
        <v>#REF!</v>
      </c>
      <c r="AC24" s="56" t="e">
        <f>SUM(#REF!)</f>
        <v>#REF!</v>
      </c>
      <c r="AD24" s="56" t="e">
        <f>SUM(#REF!)</f>
        <v>#REF!</v>
      </c>
      <c r="AE24" s="56" t="e">
        <f>SUM(#REF!)</f>
        <v>#REF!</v>
      </c>
      <c r="AF24" s="54"/>
    </row>
    <row r="25" spans="1:32" s="10" customFormat="1" ht="12">
      <c r="A25" s="49" t="s">
        <v>1</v>
      </c>
      <c r="B25" s="46" t="s">
        <v>40</v>
      </c>
      <c r="C25" s="56" t="e">
        <f>SUM(C26:C29)</f>
        <v>#REF!</v>
      </c>
      <c r="D25" s="56" t="e">
        <f aca="true" t="shared" si="8" ref="D25:AE25">SUM(D26:D29)</f>
        <v>#REF!</v>
      </c>
      <c r="E25" s="56" t="e">
        <f t="shared" si="8"/>
        <v>#REF!</v>
      </c>
      <c r="F25" s="56" t="e">
        <f t="shared" si="8"/>
        <v>#REF!</v>
      </c>
      <c r="G25" s="56" t="e">
        <f t="shared" si="8"/>
        <v>#REF!</v>
      </c>
      <c r="H25" s="56" t="e">
        <f t="shared" si="8"/>
        <v>#REF!</v>
      </c>
      <c r="I25" s="56" t="e">
        <f t="shared" si="8"/>
        <v>#REF!</v>
      </c>
      <c r="J25" s="56" t="e">
        <f t="shared" si="8"/>
        <v>#REF!</v>
      </c>
      <c r="K25" s="56" t="e">
        <f t="shared" si="8"/>
        <v>#REF!</v>
      </c>
      <c r="L25" s="56" t="e">
        <f t="shared" si="8"/>
        <v>#REF!</v>
      </c>
      <c r="M25" s="56" t="e">
        <f t="shared" si="8"/>
        <v>#REF!</v>
      </c>
      <c r="N25" s="56" t="e">
        <f t="shared" si="8"/>
        <v>#REF!</v>
      </c>
      <c r="O25" s="56" t="e">
        <f t="shared" si="8"/>
        <v>#REF!</v>
      </c>
      <c r="P25" s="56" t="e">
        <f t="shared" si="8"/>
        <v>#REF!</v>
      </c>
      <c r="Q25" s="56" t="e">
        <f t="shared" si="8"/>
        <v>#REF!</v>
      </c>
      <c r="R25" s="56" t="e">
        <f t="shared" si="8"/>
        <v>#REF!</v>
      </c>
      <c r="S25" s="56" t="e">
        <f t="shared" si="8"/>
        <v>#REF!</v>
      </c>
      <c r="T25" s="56" t="e">
        <f t="shared" si="8"/>
        <v>#REF!</v>
      </c>
      <c r="U25" s="56" t="e">
        <f t="shared" si="8"/>
        <v>#REF!</v>
      </c>
      <c r="V25" s="56" t="e">
        <f t="shared" si="8"/>
        <v>#REF!</v>
      </c>
      <c r="W25" s="56" t="e">
        <f t="shared" si="8"/>
        <v>#REF!</v>
      </c>
      <c r="X25" s="56" t="e">
        <f t="shared" si="8"/>
        <v>#REF!</v>
      </c>
      <c r="Y25" s="56" t="e">
        <f t="shared" si="8"/>
        <v>#REF!</v>
      </c>
      <c r="Z25" s="56" t="e">
        <f t="shared" si="8"/>
        <v>#REF!</v>
      </c>
      <c r="AA25" s="56" t="e">
        <f t="shared" si="8"/>
        <v>#REF!</v>
      </c>
      <c r="AB25" s="56" t="e">
        <f t="shared" si="8"/>
        <v>#REF!</v>
      </c>
      <c r="AC25" s="56" t="e">
        <f t="shared" si="8"/>
        <v>#REF!</v>
      </c>
      <c r="AD25" s="56" t="e">
        <f t="shared" si="8"/>
        <v>#REF!</v>
      </c>
      <c r="AE25" s="56" t="e">
        <f t="shared" si="8"/>
        <v>#REF!</v>
      </c>
      <c r="AF25" s="54"/>
    </row>
    <row r="26" spans="1:32" s="10" customFormat="1" ht="12">
      <c r="A26" s="49">
        <v>1</v>
      </c>
      <c r="B26" s="48" t="s">
        <v>203</v>
      </c>
      <c r="C26" s="56" t="e">
        <f>SUM(#REF!)</f>
        <v>#REF!</v>
      </c>
      <c r="D26" s="56" t="e">
        <f>SUM(#REF!)</f>
        <v>#REF!</v>
      </c>
      <c r="E26" s="56" t="e">
        <f>SUM(#REF!)</f>
        <v>#REF!</v>
      </c>
      <c r="F26" s="56" t="e">
        <f>SUM(#REF!)</f>
        <v>#REF!</v>
      </c>
      <c r="G26" s="56" t="e">
        <f>SUM(#REF!)</f>
        <v>#REF!</v>
      </c>
      <c r="H26" s="56" t="e">
        <f>SUM(#REF!)</f>
        <v>#REF!</v>
      </c>
      <c r="I26" s="56" t="e">
        <f>SUM(#REF!)</f>
        <v>#REF!</v>
      </c>
      <c r="J26" s="56" t="e">
        <f>SUM(#REF!)</f>
        <v>#REF!</v>
      </c>
      <c r="K26" s="56" t="e">
        <f>SUM(#REF!)</f>
        <v>#REF!</v>
      </c>
      <c r="L26" s="56" t="e">
        <f>SUM(#REF!)</f>
        <v>#REF!</v>
      </c>
      <c r="M26" s="56" t="e">
        <f>SUM(#REF!)</f>
        <v>#REF!</v>
      </c>
      <c r="N26" s="56" t="e">
        <f>SUM(#REF!)</f>
        <v>#REF!</v>
      </c>
      <c r="O26" s="56" t="e">
        <f>SUM(#REF!)</f>
        <v>#REF!</v>
      </c>
      <c r="P26" s="56" t="e">
        <f>SUM(#REF!)</f>
        <v>#REF!</v>
      </c>
      <c r="Q26" s="56" t="e">
        <f>SUM(#REF!)</f>
        <v>#REF!</v>
      </c>
      <c r="R26" s="56" t="e">
        <f>SUM(#REF!)</f>
        <v>#REF!</v>
      </c>
      <c r="S26" s="56" t="e">
        <f>SUM(#REF!)</f>
        <v>#REF!</v>
      </c>
      <c r="T26" s="56" t="e">
        <f>SUM(#REF!)</f>
        <v>#REF!</v>
      </c>
      <c r="U26" s="56" t="e">
        <f>SUM(#REF!)</f>
        <v>#REF!</v>
      </c>
      <c r="V26" s="56" t="e">
        <f>SUM(#REF!)</f>
        <v>#REF!</v>
      </c>
      <c r="W26" s="56" t="e">
        <f>SUM(#REF!)</f>
        <v>#REF!</v>
      </c>
      <c r="X26" s="56" t="e">
        <f>SUM(#REF!)</f>
        <v>#REF!</v>
      </c>
      <c r="Y26" s="56" t="e">
        <f>SUM(#REF!)</f>
        <v>#REF!</v>
      </c>
      <c r="Z26" s="56" t="e">
        <f>SUM(#REF!)</f>
        <v>#REF!</v>
      </c>
      <c r="AA26" s="56" t="e">
        <f>SUM(#REF!)</f>
        <v>#REF!</v>
      </c>
      <c r="AB26" s="56" t="e">
        <f>SUM(#REF!)</f>
        <v>#REF!</v>
      </c>
      <c r="AC26" s="56" t="e">
        <f>SUM(#REF!)</f>
        <v>#REF!</v>
      </c>
      <c r="AD26" s="56" t="e">
        <f>SUM(#REF!)</f>
        <v>#REF!</v>
      </c>
      <c r="AE26" s="56" t="e">
        <f>SUM(#REF!)</f>
        <v>#REF!</v>
      </c>
      <c r="AF26" s="54"/>
    </row>
    <row r="27" spans="1:32" s="10" customFormat="1" ht="22.5">
      <c r="A27" s="49">
        <v>2</v>
      </c>
      <c r="B27" s="48" t="s">
        <v>66</v>
      </c>
      <c r="C27" s="56" t="e">
        <f>SUM(#REF!)</f>
        <v>#REF!</v>
      </c>
      <c r="D27" s="56" t="e">
        <f>SUM(#REF!)</f>
        <v>#REF!</v>
      </c>
      <c r="E27" s="56" t="e">
        <f>SUM(#REF!)</f>
        <v>#REF!</v>
      </c>
      <c r="F27" s="56" t="e">
        <f>SUM(#REF!)</f>
        <v>#REF!</v>
      </c>
      <c r="G27" s="56" t="e">
        <f>SUM(#REF!)</f>
        <v>#REF!</v>
      </c>
      <c r="H27" s="56" t="e">
        <f>SUM(#REF!)</f>
        <v>#REF!</v>
      </c>
      <c r="I27" s="56" t="e">
        <f>SUM(#REF!)</f>
        <v>#REF!</v>
      </c>
      <c r="J27" s="56" t="e">
        <f>SUM(#REF!)</f>
        <v>#REF!</v>
      </c>
      <c r="K27" s="56" t="e">
        <f>SUM(#REF!)</f>
        <v>#REF!</v>
      </c>
      <c r="L27" s="56" t="e">
        <f>SUM(#REF!)</f>
        <v>#REF!</v>
      </c>
      <c r="M27" s="56" t="e">
        <f>SUM(#REF!)</f>
        <v>#REF!</v>
      </c>
      <c r="N27" s="56" t="e">
        <f>SUM(#REF!)</f>
        <v>#REF!</v>
      </c>
      <c r="O27" s="56" t="e">
        <f>SUM(#REF!)</f>
        <v>#REF!</v>
      </c>
      <c r="P27" s="56" t="e">
        <f>SUM(#REF!)</f>
        <v>#REF!</v>
      </c>
      <c r="Q27" s="56" t="e">
        <f>SUM(#REF!)</f>
        <v>#REF!</v>
      </c>
      <c r="R27" s="56" t="e">
        <f>SUM(#REF!)</f>
        <v>#REF!</v>
      </c>
      <c r="S27" s="56" t="e">
        <f>SUM(#REF!)</f>
        <v>#REF!</v>
      </c>
      <c r="T27" s="56" t="e">
        <f>SUM(#REF!)</f>
        <v>#REF!</v>
      </c>
      <c r="U27" s="56" t="e">
        <f>SUM(#REF!)</f>
        <v>#REF!</v>
      </c>
      <c r="V27" s="56" t="e">
        <f>SUM(#REF!)</f>
        <v>#REF!</v>
      </c>
      <c r="W27" s="56" t="e">
        <f>SUM(#REF!)</f>
        <v>#REF!</v>
      </c>
      <c r="X27" s="56" t="e">
        <f>SUM(#REF!)</f>
        <v>#REF!</v>
      </c>
      <c r="Y27" s="56" t="e">
        <f>SUM(#REF!)</f>
        <v>#REF!</v>
      </c>
      <c r="Z27" s="56" t="e">
        <f>SUM(#REF!)</f>
        <v>#REF!</v>
      </c>
      <c r="AA27" s="56" t="e">
        <f>SUM(#REF!)</f>
        <v>#REF!</v>
      </c>
      <c r="AB27" s="56" t="e">
        <f>SUM(#REF!)</f>
        <v>#REF!</v>
      </c>
      <c r="AC27" s="56" t="e">
        <f>SUM(#REF!)</f>
        <v>#REF!</v>
      </c>
      <c r="AD27" s="56" t="e">
        <f>SUM(#REF!)</f>
        <v>#REF!</v>
      </c>
      <c r="AE27" s="56" t="e">
        <f>SUM(#REF!)</f>
        <v>#REF!</v>
      </c>
      <c r="AF27" s="54"/>
    </row>
    <row r="28" spans="1:32" s="10" customFormat="1" ht="12">
      <c r="A28" s="49">
        <v>3</v>
      </c>
      <c r="B28" s="48" t="s">
        <v>65</v>
      </c>
      <c r="C28" s="56" t="e">
        <f>SUM(#REF!)</f>
        <v>#REF!</v>
      </c>
      <c r="D28" s="56" t="e">
        <f>SUM(#REF!)</f>
        <v>#REF!</v>
      </c>
      <c r="E28" s="56" t="e">
        <f>SUM(#REF!)</f>
        <v>#REF!</v>
      </c>
      <c r="F28" s="56" t="e">
        <f>SUM(#REF!)</f>
        <v>#REF!</v>
      </c>
      <c r="G28" s="56" t="e">
        <f>SUM(#REF!)</f>
        <v>#REF!</v>
      </c>
      <c r="H28" s="56" t="e">
        <f>SUM(#REF!)</f>
        <v>#REF!</v>
      </c>
      <c r="I28" s="56" t="e">
        <f>SUM(#REF!)</f>
        <v>#REF!</v>
      </c>
      <c r="J28" s="56" t="e">
        <f>SUM(#REF!)</f>
        <v>#REF!</v>
      </c>
      <c r="K28" s="56" t="e">
        <f>SUM(#REF!)</f>
        <v>#REF!</v>
      </c>
      <c r="L28" s="56" t="e">
        <f>SUM(#REF!)</f>
        <v>#REF!</v>
      </c>
      <c r="M28" s="56" t="e">
        <f>SUM(#REF!)</f>
        <v>#REF!</v>
      </c>
      <c r="N28" s="56" t="e">
        <f>SUM(#REF!)</f>
        <v>#REF!</v>
      </c>
      <c r="O28" s="56" t="e">
        <f>SUM(#REF!)</f>
        <v>#REF!</v>
      </c>
      <c r="P28" s="56" t="e">
        <f>SUM(#REF!)</f>
        <v>#REF!</v>
      </c>
      <c r="Q28" s="56" t="e">
        <f>SUM(#REF!)</f>
        <v>#REF!</v>
      </c>
      <c r="R28" s="56" t="e">
        <f>SUM(#REF!)</f>
        <v>#REF!</v>
      </c>
      <c r="S28" s="56" t="e">
        <f>SUM(#REF!)</f>
        <v>#REF!</v>
      </c>
      <c r="T28" s="56" t="e">
        <f>SUM(#REF!)</f>
        <v>#REF!</v>
      </c>
      <c r="U28" s="56" t="e">
        <f>SUM(#REF!)</f>
        <v>#REF!</v>
      </c>
      <c r="V28" s="56" t="e">
        <f>SUM(#REF!)</f>
        <v>#REF!</v>
      </c>
      <c r="W28" s="56" t="e">
        <f>SUM(#REF!)</f>
        <v>#REF!</v>
      </c>
      <c r="X28" s="56" t="e">
        <f>SUM(#REF!)</f>
        <v>#REF!</v>
      </c>
      <c r="Y28" s="56" t="e">
        <f>SUM(#REF!)</f>
        <v>#REF!</v>
      </c>
      <c r="Z28" s="56" t="e">
        <f>SUM(#REF!)</f>
        <v>#REF!</v>
      </c>
      <c r="AA28" s="56" t="e">
        <f>SUM(#REF!)</f>
        <v>#REF!</v>
      </c>
      <c r="AB28" s="56" t="e">
        <f>SUM(#REF!)</f>
        <v>#REF!</v>
      </c>
      <c r="AC28" s="56" t="e">
        <f>SUM(#REF!)</f>
        <v>#REF!</v>
      </c>
      <c r="AD28" s="56" t="e">
        <f>SUM(#REF!)</f>
        <v>#REF!</v>
      </c>
      <c r="AE28" s="56" t="e">
        <f>SUM(#REF!)</f>
        <v>#REF!</v>
      </c>
      <c r="AF28" s="54"/>
    </row>
    <row r="29" spans="1:32" s="10" customFormat="1" ht="22.5">
      <c r="A29" s="49">
        <v>4</v>
      </c>
      <c r="B29" s="50" t="s">
        <v>50</v>
      </c>
      <c r="C29" s="56" t="e">
        <f>SUM(#REF!)</f>
        <v>#REF!</v>
      </c>
      <c r="D29" s="56" t="e">
        <f>SUM(#REF!)</f>
        <v>#REF!</v>
      </c>
      <c r="E29" s="56" t="e">
        <f>SUM(#REF!)</f>
        <v>#REF!</v>
      </c>
      <c r="F29" s="56" t="e">
        <f>SUM(#REF!)</f>
        <v>#REF!</v>
      </c>
      <c r="G29" s="56" t="e">
        <f>SUM(#REF!)</f>
        <v>#REF!</v>
      </c>
      <c r="H29" s="56" t="e">
        <f>SUM(#REF!)</f>
        <v>#REF!</v>
      </c>
      <c r="I29" s="56" t="e">
        <f>SUM(#REF!)</f>
        <v>#REF!</v>
      </c>
      <c r="J29" s="56" t="e">
        <f>SUM(#REF!)</f>
        <v>#REF!</v>
      </c>
      <c r="K29" s="56" t="e">
        <f>SUM(#REF!)</f>
        <v>#REF!</v>
      </c>
      <c r="L29" s="56" t="e">
        <f>SUM(#REF!)</f>
        <v>#REF!</v>
      </c>
      <c r="M29" s="56" t="e">
        <f>SUM(#REF!)</f>
        <v>#REF!</v>
      </c>
      <c r="N29" s="56" t="e">
        <f>SUM(#REF!)</f>
        <v>#REF!</v>
      </c>
      <c r="O29" s="56" t="e">
        <f>SUM(#REF!)</f>
        <v>#REF!</v>
      </c>
      <c r="P29" s="56" t="e">
        <f>SUM(#REF!)</f>
        <v>#REF!</v>
      </c>
      <c r="Q29" s="56" t="e">
        <f>SUM(#REF!)</f>
        <v>#REF!</v>
      </c>
      <c r="R29" s="56" t="e">
        <f>SUM(#REF!)</f>
        <v>#REF!</v>
      </c>
      <c r="S29" s="56" t="e">
        <f>SUM(#REF!)</f>
        <v>#REF!</v>
      </c>
      <c r="T29" s="56" t="e">
        <f>SUM(#REF!)</f>
        <v>#REF!</v>
      </c>
      <c r="U29" s="56" t="e">
        <f>SUM(#REF!)</f>
        <v>#REF!</v>
      </c>
      <c r="V29" s="56" t="e">
        <f>SUM(#REF!)</f>
        <v>#REF!</v>
      </c>
      <c r="W29" s="56" t="e">
        <f>SUM(#REF!)</f>
        <v>#REF!</v>
      </c>
      <c r="X29" s="56" t="e">
        <f>SUM(#REF!)</f>
        <v>#REF!</v>
      </c>
      <c r="Y29" s="56" t="e">
        <f>SUM(#REF!)</f>
        <v>#REF!</v>
      </c>
      <c r="Z29" s="56" t="e">
        <f>SUM(#REF!)</f>
        <v>#REF!</v>
      </c>
      <c r="AA29" s="56" t="e">
        <f>SUM(#REF!)</f>
        <v>#REF!</v>
      </c>
      <c r="AB29" s="56" t="e">
        <f>SUM(#REF!)</f>
        <v>#REF!</v>
      </c>
      <c r="AC29" s="56" t="e">
        <f>SUM(#REF!)</f>
        <v>#REF!</v>
      </c>
      <c r="AD29" s="56" t="e">
        <f>SUM(#REF!)</f>
        <v>#REF!</v>
      </c>
      <c r="AE29" s="56" t="e">
        <f>SUM(#REF!)</f>
        <v>#REF!</v>
      </c>
      <c r="AF29" s="54"/>
    </row>
    <row r="30" spans="1:32" s="10" customFormat="1" ht="12">
      <c r="A30" s="51" t="s">
        <v>2</v>
      </c>
      <c r="B30" s="46" t="s">
        <v>44</v>
      </c>
      <c r="C30" s="56" t="e">
        <f>SUM(C31:C33)</f>
        <v>#REF!</v>
      </c>
      <c r="D30" s="56" t="e">
        <f aca="true" t="shared" si="9" ref="D30:AE30">SUM(D31:D33)</f>
        <v>#REF!</v>
      </c>
      <c r="E30" s="56" t="e">
        <f t="shared" si="9"/>
        <v>#REF!</v>
      </c>
      <c r="F30" s="56" t="e">
        <f t="shared" si="9"/>
        <v>#REF!</v>
      </c>
      <c r="G30" s="56" t="e">
        <f t="shared" si="9"/>
        <v>#REF!</v>
      </c>
      <c r="H30" s="56" t="e">
        <f t="shared" si="9"/>
        <v>#REF!</v>
      </c>
      <c r="I30" s="56" t="e">
        <f t="shared" si="9"/>
        <v>#REF!</v>
      </c>
      <c r="J30" s="56" t="e">
        <f t="shared" si="9"/>
        <v>#REF!</v>
      </c>
      <c r="K30" s="56" t="e">
        <f t="shared" si="9"/>
        <v>#REF!</v>
      </c>
      <c r="L30" s="56" t="e">
        <f t="shared" si="9"/>
        <v>#REF!</v>
      </c>
      <c r="M30" s="56" t="e">
        <f t="shared" si="9"/>
        <v>#REF!</v>
      </c>
      <c r="N30" s="56" t="e">
        <f t="shared" si="9"/>
        <v>#REF!</v>
      </c>
      <c r="O30" s="56" t="e">
        <f t="shared" si="9"/>
        <v>#REF!</v>
      </c>
      <c r="P30" s="56" t="e">
        <f t="shared" si="9"/>
        <v>#REF!</v>
      </c>
      <c r="Q30" s="56" t="e">
        <f t="shared" si="9"/>
        <v>#REF!</v>
      </c>
      <c r="R30" s="56" t="e">
        <f t="shared" si="9"/>
        <v>#REF!</v>
      </c>
      <c r="S30" s="56" t="e">
        <f t="shared" si="9"/>
        <v>#REF!</v>
      </c>
      <c r="T30" s="56" t="e">
        <f t="shared" si="9"/>
        <v>#REF!</v>
      </c>
      <c r="U30" s="56" t="e">
        <f t="shared" si="9"/>
        <v>#REF!</v>
      </c>
      <c r="V30" s="56" t="e">
        <f t="shared" si="9"/>
        <v>#REF!</v>
      </c>
      <c r="W30" s="56" t="e">
        <f t="shared" si="9"/>
        <v>#REF!</v>
      </c>
      <c r="X30" s="56" t="e">
        <f t="shared" si="9"/>
        <v>#REF!</v>
      </c>
      <c r="Y30" s="56" t="e">
        <f t="shared" si="9"/>
        <v>#REF!</v>
      </c>
      <c r="Z30" s="56" t="e">
        <f t="shared" si="9"/>
        <v>#REF!</v>
      </c>
      <c r="AA30" s="56" t="e">
        <f t="shared" si="9"/>
        <v>#REF!</v>
      </c>
      <c r="AB30" s="56" t="e">
        <f t="shared" si="9"/>
        <v>#REF!</v>
      </c>
      <c r="AC30" s="56" t="e">
        <f t="shared" si="9"/>
        <v>#REF!</v>
      </c>
      <c r="AD30" s="56" t="e">
        <f t="shared" si="9"/>
        <v>#REF!</v>
      </c>
      <c r="AE30" s="56" t="e">
        <f t="shared" si="9"/>
        <v>#REF!</v>
      </c>
      <c r="AF30" s="54"/>
    </row>
    <row r="31" spans="1:32" s="10" customFormat="1" ht="22.5">
      <c r="A31" s="49">
        <v>1</v>
      </c>
      <c r="B31" s="48" t="s">
        <v>51</v>
      </c>
      <c r="C31" s="56" t="e">
        <f>SUM(#REF!)</f>
        <v>#REF!</v>
      </c>
      <c r="D31" s="56" t="e">
        <f>SUM(#REF!)</f>
        <v>#REF!</v>
      </c>
      <c r="E31" s="56" t="e">
        <f>SUM(#REF!)</f>
        <v>#REF!</v>
      </c>
      <c r="F31" s="56" t="e">
        <f>SUM(#REF!)</f>
        <v>#REF!</v>
      </c>
      <c r="G31" s="56" t="e">
        <f>SUM(#REF!)</f>
        <v>#REF!</v>
      </c>
      <c r="H31" s="56" t="e">
        <f>SUM(#REF!)</f>
        <v>#REF!</v>
      </c>
      <c r="I31" s="56" t="e">
        <f>SUM(#REF!)</f>
        <v>#REF!</v>
      </c>
      <c r="J31" s="56" t="e">
        <f>SUM(#REF!)</f>
        <v>#REF!</v>
      </c>
      <c r="K31" s="56" t="e">
        <f>SUM(#REF!)</f>
        <v>#REF!</v>
      </c>
      <c r="L31" s="56" t="e">
        <f>SUM(#REF!)</f>
        <v>#REF!</v>
      </c>
      <c r="M31" s="56" t="e">
        <f>SUM(#REF!)</f>
        <v>#REF!</v>
      </c>
      <c r="N31" s="56" t="e">
        <f>SUM(#REF!)</f>
        <v>#REF!</v>
      </c>
      <c r="O31" s="56" t="e">
        <f>SUM(#REF!)</f>
        <v>#REF!</v>
      </c>
      <c r="P31" s="56" t="e">
        <f>SUM(#REF!)</f>
        <v>#REF!</v>
      </c>
      <c r="Q31" s="56" t="e">
        <f>SUM(#REF!)</f>
        <v>#REF!</v>
      </c>
      <c r="R31" s="56" t="e">
        <f>SUM(#REF!)</f>
        <v>#REF!</v>
      </c>
      <c r="S31" s="56" t="e">
        <f>SUM(#REF!)</f>
        <v>#REF!</v>
      </c>
      <c r="T31" s="56" t="e">
        <f>SUM(#REF!)</f>
        <v>#REF!</v>
      </c>
      <c r="U31" s="56" t="e">
        <f>SUM(#REF!)</f>
        <v>#REF!</v>
      </c>
      <c r="V31" s="56" t="e">
        <f>SUM(#REF!)</f>
        <v>#REF!</v>
      </c>
      <c r="W31" s="56" t="e">
        <f>SUM(#REF!)</f>
        <v>#REF!</v>
      </c>
      <c r="X31" s="56" t="e">
        <f>SUM(#REF!)</f>
        <v>#REF!</v>
      </c>
      <c r="Y31" s="56" t="e">
        <f>SUM(#REF!)</f>
        <v>#REF!</v>
      </c>
      <c r="Z31" s="56" t="e">
        <f>SUM(#REF!)</f>
        <v>#REF!</v>
      </c>
      <c r="AA31" s="56" t="e">
        <f>SUM(#REF!)</f>
        <v>#REF!</v>
      </c>
      <c r="AB31" s="56" t="e">
        <f>SUM(#REF!)</f>
        <v>#REF!</v>
      </c>
      <c r="AC31" s="56" t="e">
        <f>SUM(#REF!)</f>
        <v>#REF!</v>
      </c>
      <c r="AD31" s="56" t="e">
        <f>SUM(#REF!)</f>
        <v>#REF!</v>
      </c>
      <c r="AE31" s="56" t="e">
        <f>SUM(#REF!)</f>
        <v>#REF!</v>
      </c>
      <c r="AF31" s="54"/>
    </row>
    <row r="32" spans="1:32" s="10" customFormat="1" ht="22.5">
      <c r="A32" s="49">
        <v>2</v>
      </c>
      <c r="B32" s="48" t="s">
        <v>66</v>
      </c>
      <c r="C32" s="56" t="e">
        <f>SUM(#REF!)</f>
        <v>#REF!</v>
      </c>
      <c r="D32" s="56" t="e">
        <f>SUM(#REF!)</f>
        <v>#REF!</v>
      </c>
      <c r="E32" s="56" t="e">
        <f>SUM(#REF!)</f>
        <v>#REF!</v>
      </c>
      <c r="F32" s="56" t="e">
        <f>SUM(#REF!)</f>
        <v>#REF!</v>
      </c>
      <c r="G32" s="56" t="e">
        <f>SUM(#REF!)</f>
        <v>#REF!</v>
      </c>
      <c r="H32" s="56" t="e">
        <f>SUM(#REF!)</f>
        <v>#REF!</v>
      </c>
      <c r="I32" s="56" t="e">
        <f>SUM(#REF!)</f>
        <v>#REF!</v>
      </c>
      <c r="J32" s="56" t="e">
        <f>SUM(#REF!)</f>
        <v>#REF!</v>
      </c>
      <c r="K32" s="56" t="e">
        <f>SUM(#REF!)</f>
        <v>#REF!</v>
      </c>
      <c r="L32" s="56" t="e">
        <f>SUM(#REF!)</f>
        <v>#REF!</v>
      </c>
      <c r="M32" s="56" t="e">
        <f>SUM(#REF!)</f>
        <v>#REF!</v>
      </c>
      <c r="N32" s="56" t="e">
        <f>SUM(#REF!)</f>
        <v>#REF!</v>
      </c>
      <c r="O32" s="56" t="e">
        <f>SUM(#REF!)</f>
        <v>#REF!</v>
      </c>
      <c r="P32" s="56" t="e">
        <f>SUM(#REF!)</f>
        <v>#REF!</v>
      </c>
      <c r="Q32" s="56" t="e">
        <f>SUM(#REF!)</f>
        <v>#REF!</v>
      </c>
      <c r="R32" s="56" t="e">
        <f>SUM(#REF!)</f>
        <v>#REF!</v>
      </c>
      <c r="S32" s="56" t="e">
        <f>SUM(#REF!)</f>
        <v>#REF!</v>
      </c>
      <c r="T32" s="56" t="e">
        <f>SUM(#REF!)</f>
        <v>#REF!</v>
      </c>
      <c r="U32" s="56" t="e">
        <f>SUM(#REF!)</f>
        <v>#REF!</v>
      </c>
      <c r="V32" s="56" t="e">
        <f>SUM(#REF!)</f>
        <v>#REF!</v>
      </c>
      <c r="W32" s="56" t="e">
        <f>SUM(#REF!)</f>
        <v>#REF!</v>
      </c>
      <c r="X32" s="56" t="e">
        <f>SUM(#REF!)</f>
        <v>#REF!</v>
      </c>
      <c r="Y32" s="56" t="e">
        <f>SUM(#REF!)</f>
        <v>#REF!</v>
      </c>
      <c r="Z32" s="56" t="e">
        <f>SUM(#REF!)</f>
        <v>#REF!</v>
      </c>
      <c r="AA32" s="56" t="e">
        <f>SUM(#REF!)</f>
        <v>#REF!</v>
      </c>
      <c r="AB32" s="56" t="e">
        <f>SUM(#REF!)</f>
        <v>#REF!</v>
      </c>
      <c r="AC32" s="56" t="e">
        <f>SUM(#REF!)</f>
        <v>#REF!</v>
      </c>
      <c r="AD32" s="56" t="e">
        <f>SUM(#REF!)</f>
        <v>#REF!</v>
      </c>
      <c r="AE32" s="56" t="e">
        <f>SUM(#REF!)</f>
        <v>#REF!</v>
      </c>
      <c r="AF32" s="54"/>
    </row>
    <row r="33" spans="1:32" s="10" customFormat="1" ht="12">
      <c r="A33" s="49">
        <v>3</v>
      </c>
      <c r="B33" s="48" t="s">
        <v>65</v>
      </c>
      <c r="C33" s="56" t="e">
        <f>SUM(#REF!)</f>
        <v>#REF!</v>
      </c>
      <c r="D33" s="56" t="e">
        <f>SUM(#REF!)</f>
        <v>#REF!</v>
      </c>
      <c r="E33" s="56" t="e">
        <f>SUM(#REF!)</f>
        <v>#REF!</v>
      </c>
      <c r="F33" s="56" t="e">
        <f>SUM(#REF!)</f>
        <v>#REF!</v>
      </c>
      <c r="G33" s="56" t="e">
        <f>SUM(#REF!)</f>
        <v>#REF!</v>
      </c>
      <c r="H33" s="56" t="e">
        <f>SUM(#REF!)</f>
        <v>#REF!</v>
      </c>
      <c r="I33" s="56" t="e">
        <f>SUM(#REF!)</f>
        <v>#REF!</v>
      </c>
      <c r="J33" s="56" t="e">
        <f>SUM(#REF!)</f>
        <v>#REF!</v>
      </c>
      <c r="K33" s="56" t="e">
        <f>SUM(#REF!)</f>
        <v>#REF!</v>
      </c>
      <c r="L33" s="56" t="e">
        <f>SUM(#REF!)</f>
        <v>#REF!</v>
      </c>
      <c r="M33" s="56" t="e">
        <f>SUM(#REF!)</f>
        <v>#REF!</v>
      </c>
      <c r="N33" s="56" t="e">
        <f>SUM(#REF!)</f>
        <v>#REF!</v>
      </c>
      <c r="O33" s="56" t="e">
        <f>SUM(#REF!)</f>
        <v>#REF!</v>
      </c>
      <c r="P33" s="56" t="e">
        <f>SUM(#REF!)</f>
        <v>#REF!</v>
      </c>
      <c r="Q33" s="56" t="e">
        <f>SUM(#REF!)</f>
        <v>#REF!</v>
      </c>
      <c r="R33" s="56" t="e">
        <f>SUM(#REF!)</f>
        <v>#REF!</v>
      </c>
      <c r="S33" s="56" t="e">
        <f>SUM(#REF!)</f>
        <v>#REF!</v>
      </c>
      <c r="T33" s="56" t="e">
        <f>SUM(#REF!)</f>
        <v>#REF!</v>
      </c>
      <c r="U33" s="56" t="e">
        <f>SUM(#REF!)</f>
        <v>#REF!</v>
      </c>
      <c r="V33" s="56" t="e">
        <f>SUM(#REF!)</f>
        <v>#REF!</v>
      </c>
      <c r="W33" s="56" t="e">
        <f>SUM(#REF!)</f>
        <v>#REF!</v>
      </c>
      <c r="X33" s="56" t="e">
        <f>SUM(#REF!)</f>
        <v>#REF!</v>
      </c>
      <c r="Y33" s="56" t="e">
        <f>SUM(#REF!)</f>
        <v>#REF!</v>
      </c>
      <c r="Z33" s="56" t="e">
        <f>SUM(#REF!)</f>
        <v>#REF!</v>
      </c>
      <c r="AA33" s="56" t="e">
        <f>SUM(#REF!)</f>
        <v>#REF!</v>
      </c>
      <c r="AB33" s="56" t="e">
        <f>SUM(#REF!)</f>
        <v>#REF!</v>
      </c>
      <c r="AC33" s="56" t="e">
        <f>SUM(#REF!)</f>
        <v>#REF!</v>
      </c>
      <c r="AD33" s="56" t="e">
        <f>SUM(#REF!)</f>
        <v>#REF!</v>
      </c>
      <c r="AE33" s="56" t="e">
        <f>SUM(#REF!)</f>
        <v>#REF!</v>
      </c>
      <c r="AF33" s="54"/>
    </row>
    <row r="34" spans="1:32" s="10" customFormat="1" ht="12">
      <c r="A34" s="51" t="s">
        <v>3</v>
      </c>
      <c r="B34" s="46" t="s">
        <v>45</v>
      </c>
      <c r="C34" s="56" t="e">
        <f>SUM(C35:C38)</f>
        <v>#REF!</v>
      </c>
      <c r="D34" s="56" t="e">
        <f aca="true" t="shared" si="10" ref="D34:AE34">SUM(D35:D38)</f>
        <v>#REF!</v>
      </c>
      <c r="E34" s="56" t="e">
        <f t="shared" si="10"/>
        <v>#REF!</v>
      </c>
      <c r="F34" s="56" t="e">
        <f t="shared" si="10"/>
        <v>#REF!</v>
      </c>
      <c r="G34" s="56" t="e">
        <f t="shared" si="10"/>
        <v>#REF!</v>
      </c>
      <c r="H34" s="56" t="e">
        <f t="shared" si="10"/>
        <v>#REF!</v>
      </c>
      <c r="I34" s="56" t="e">
        <f t="shared" si="10"/>
        <v>#REF!</v>
      </c>
      <c r="J34" s="56" t="e">
        <f t="shared" si="10"/>
        <v>#REF!</v>
      </c>
      <c r="K34" s="56" t="e">
        <f t="shared" si="10"/>
        <v>#REF!</v>
      </c>
      <c r="L34" s="56" t="e">
        <f t="shared" si="10"/>
        <v>#REF!</v>
      </c>
      <c r="M34" s="56" t="e">
        <f t="shared" si="10"/>
        <v>#REF!</v>
      </c>
      <c r="N34" s="56" t="e">
        <f t="shared" si="10"/>
        <v>#REF!</v>
      </c>
      <c r="O34" s="56" t="e">
        <f t="shared" si="10"/>
        <v>#REF!</v>
      </c>
      <c r="P34" s="56" t="e">
        <f t="shared" si="10"/>
        <v>#REF!</v>
      </c>
      <c r="Q34" s="56" t="e">
        <f t="shared" si="10"/>
        <v>#REF!</v>
      </c>
      <c r="R34" s="56" t="e">
        <f t="shared" si="10"/>
        <v>#REF!</v>
      </c>
      <c r="S34" s="56" t="e">
        <f t="shared" si="10"/>
        <v>#REF!</v>
      </c>
      <c r="T34" s="56" t="e">
        <f t="shared" si="10"/>
        <v>#REF!</v>
      </c>
      <c r="U34" s="56" t="e">
        <f t="shared" si="10"/>
        <v>#REF!</v>
      </c>
      <c r="V34" s="56" t="e">
        <f t="shared" si="10"/>
        <v>#REF!</v>
      </c>
      <c r="W34" s="56" t="e">
        <f t="shared" si="10"/>
        <v>#REF!</v>
      </c>
      <c r="X34" s="56" t="e">
        <f t="shared" si="10"/>
        <v>#REF!</v>
      </c>
      <c r="Y34" s="56" t="e">
        <f t="shared" si="10"/>
        <v>#REF!</v>
      </c>
      <c r="Z34" s="56" t="e">
        <f t="shared" si="10"/>
        <v>#REF!</v>
      </c>
      <c r="AA34" s="56" t="e">
        <f t="shared" si="10"/>
        <v>#REF!</v>
      </c>
      <c r="AB34" s="56" t="e">
        <f t="shared" si="10"/>
        <v>#REF!</v>
      </c>
      <c r="AC34" s="56" t="e">
        <f t="shared" si="10"/>
        <v>#REF!</v>
      </c>
      <c r="AD34" s="56" t="e">
        <f t="shared" si="10"/>
        <v>#REF!</v>
      </c>
      <c r="AE34" s="56" t="e">
        <f t="shared" si="10"/>
        <v>#REF!</v>
      </c>
      <c r="AF34" s="54"/>
    </row>
    <row r="35" spans="1:32" s="10" customFormat="1" ht="12">
      <c r="A35" s="49">
        <v>1</v>
      </c>
      <c r="B35" s="48" t="s">
        <v>52</v>
      </c>
      <c r="C35" s="56" t="e">
        <f>SUM(#REF!)</f>
        <v>#REF!</v>
      </c>
      <c r="D35" s="56" t="e">
        <f>SUM(#REF!)</f>
        <v>#REF!</v>
      </c>
      <c r="E35" s="56" t="e">
        <f>SUM(#REF!)</f>
        <v>#REF!</v>
      </c>
      <c r="F35" s="56" t="e">
        <f>SUM(#REF!)</f>
        <v>#REF!</v>
      </c>
      <c r="G35" s="56" t="e">
        <f>SUM(#REF!)</f>
        <v>#REF!</v>
      </c>
      <c r="H35" s="56" t="e">
        <f>SUM(#REF!)</f>
        <v>#REF!</v>
      </c>
      <c r="I35" s="56" t="e">
        <f>SUM(#REF!)</f>
        <v>#REF!</v>
      </c>
      <c r="J35" s="56" t="e">
        <f>SUM(#REF!)</f>
        <v>#REF!</v>
      </c>
      <c r="K35" s="56" t="e">
        <f>SUM(#REF!)</f>
        <v>#REF!</v>
      </c>
      <c r="L35" s="56" t="e">
        <f>SUM(#REF!)</f>
        <v>#REF!</v>
      </c>
      <c r="M35" s="56" t="e">
        <f>SUM(#REF!)</f>
        <v>#REF!</v>
      </c>
      <c r="N35" s="56" t="e">
        <f>SUM(#REF!)</f>
        <v>#REF!</v>
      </c>
      <c r="O35" s="56" t="e">
        <f>SUM(#REF!)</f>
        <v>#REF!</v>
      </c>
      <c r="P35" s="56" t="e">
        <f>SUM(#REF!)</f>
        <v>#REF!</v>
      </c>
      <c r="Q35" s="56" t="e">
        <f>SUM(#REF!)</f>
        <v>#REF!</v>
      </c>
      <c r="R35" s="56" t="e">
        <f>SUM(#REF!)</f>
        <v>#REF!</v>
      </c>
      <c r="S35" s="56" t="e">
        <f>SUM(#REF!)</f>
        <v>#REF!</v>
      </c>
      <c r="T35" s="56" t="e">
        <f>SUM(#REF!)</f>
        <v>#REF!</v>
      </c>
      <c r="U35" s="56" t="e">
        <f>SUM(#REF!)</f>
        <v>#REF!</v>
      </c>
      <c r="V35" s="56" t="e">
        <f>SUM(#REF!)</f>
        <v>#REF!</v>
      </c>
      <c r="W35" s="56" t="e">
        <f>SUM(#REF!)</f>
        <v>#REF!</v>
      </c>
      <c r="X35" s="56" t="e">
        <f>SUM(#REF!)</f>
        <v>#REF!</v>
      </c>
      <c r="Y35" s="56" t="e">
        <f>SUM(#REF!)</f>
        <v>#REF!</v>
      </c>
      <c r="Z35" s="56" t="e">
        <f>SUM(#REF!)</f>
        <v>#REF!</v>
      </c>
      <c r="AA35" s="56" t="e">
        <f>SUM(#REF!)</f>
        <v>#REF!</v>
      </c>
      <c r="AB35" s="56" t="e">
        <f>SUM(#REF!)</f>
        <v>#REF!</v>
      </c>
      <c r="AC35" s="56" t="e">
        <f>SUM(#REF!)</f>
        <v>#REF!</v>
      </c>
      <c r="AD35" s="56" t="e">
        <f>SUM(#REF!)</f>
        <v>#REF!</v>
      </c>
      <c r="AE35" s="56" t="e">
        <f>SUM(#REF!)</f>
        <v>#REF!</v>
      </c>
      <c r="AF35" s="54"/>
    </row>
    <row r="36" spans="1:32" s="10" customFormat="1" ht="22.5">
      <c r="A36" s="49">
        <v>2</v>
      </c>
      <c r="B36" s="48" t="s">
        <v>66</v>
      </c>
      <c r="C36" s="56" t="e">
        <f>SUM(#REF!)</f>
        <v>#REF!</v>
      </c>
      <c r="D36" s="56" t="e">
        <f>SUM(#REF!)</f>
        <v>#REF!</v>
      </c>
      <c r="E36" s="56" t="e">
        <f>SUM(#REF!)</f>
        <v>#REF!</v>
      </c>
      <c r="F36" s="56" t="e">
        <f>SUM(#REF!)</f>
        <v>#REF!</v>
      </c>
      <c r="G36" s="56" t="e">
        <f>SUM(#REF!)</f>
        <v>#REF!</v>
      </c>
      <c r="H36" s="56" t="e">
        <f>SUM(#REF!)</f>
        <v>#REF!</v>
      </c>
      <c r="I36" s="56" t="e">
        <f>SUM(#REF!)</f>
        <v>#REF!</v>
      </c>
      <c r="J36" s="56" t="e">
        <f>SUM(#REF!)</f>
        <v>#REF!</v>
      </c>
      <c r="K36" s="56" t="e">
        <f>SUM(#REF!)</f>
        <v>#REF!</v>
      </c>
      <c r="L36" s="56" t="e">
        <f>SUM(#REF!)</f>
        <v>#REF!</v>
      </c>
      <c r="M36" s="56" t="e">
        <f>SUM(#REF!)</f>
        <v>#REF!</v>
      </c>
      <c r="N36" s="56" t="e">
        <f>SUM(#REF!)</f>
        <v>#REF!</v>
      </c>
      <c r="O36" s="56" t="e">
        <f>SUM(#REF!)</f>
        <v>#REF!</v>
      </c>
      <c r="P36" s="56" t="e">
        <f>SUM(#REF!)</f>
        <v>#REF!</v>
      </c>
      <c r="Q36" s="56" t="e">
        <f>SUM(#REF!)</f>
        <v>#REF!</v>
      </c>
      <c r="R36" s="56" t="e">
        <f>SUM(#REF!)</f>
        <v>#REF!</v>
      </c>
      <c r="S36" s="56" t="e">
        <f>SUM(#REF!)</f>
        <v>#REF!</v>
      </c>
      <c r="T36" s="56" t="e">
        <f>SUM(#REF!)</f>
        <v>#REF!</v>
      </c>
      <c r="U36" s="56" t="e">
        <f>SUM(#REF!)</f>
        <v>#REF!</v>
      </c>
      <c r="V36" s="56" t="e">
        <f>SUM(#REF!)</f>
        <v>#REF!</v>
      </c>
      <c r="W36" s="56" t="e">
        <f>SUM(#REF!)</f>
        <v>#REF!</v>
      </c>
      <c r="X36" s="56" t="e">
        <f>SUM(#REF!)</f>
        <v>#REF!</v>
      </c>
      <c r="Y36" s="56" t="e">
        <f>SUM(#REF!)</f>
        <v>#REF!</v>
      </c>
      <c r="Z36" s="56" t="e">
        <f>SUM(#REF!)</f>
        <v>#REF!</v>
      </c>
      <c r="AA36" s="56" t="e">
        <f>SUM(#REF!)</f>
        <v>#REF!</v>
      </c>
      <c r="AB36" s="56" t="e">
        <f>SUM(#REF!)</f>
        <v>#REF!</v>
      </c>
      <c r="AC36" s="56" t="e">
        <f>SUM(#REF!)</f>
        <v>#REF!</v>
      </c>
      <c r="AD36" s="56" t="e">
        <f>SUM(#REF!)</f>
        <v>#REF!</v>
      </c>
      <c r="AE36" s="56" t="e">
        <f>SUM(#REF!)</f>
        <v>#REF!</v>
      </c>
      <c r="AF36" s="54"/>
    </row>
    <row r="37" spans="1:32" s="10" customFormat="1" ht="12">
      <c r="A37" s="49">
        <v>3</v>
      </c>
      <c r="B37" s="48" t="s">
        <v>65</v>
      </c>
      <c r="C37" s="56" t="e">
        <f>SUM(#REF!)</f>
        <v>#REF!</v>
      </c>
      <c r="D37" s="56" t="e">
        <f>SUM(#REF!)</f>
        <v>#REF!</v>
      </c>
      <c r="E37" s="56" t="e">
        <f>SUM(#REF!)</f>
        <v>#REF!</v>
      </c>
      <c r="F37" s="56" t="e">
        <f>SUM(#REF!)</f>
        <v>#REF!</v>
      </c>
      <c r="G37" s="56" t="e">
        <f>SUM(#REF!)</f>
        <v>#REF!</v>
      </c>
      <c r="H37" s="56" t="e">
        <f>SUM(#REF!)</f>
        <v>#REF!</v>
      </c>
      <c r="I37" s="56" t="e">
        <f>SUM(#REF!)</f>
        <v>#REF!</v>
      </c>
      <c r="J37" s="56" t="e">
        <f>SUM(#REF!)</f>
        <v>#REF!</v>
      </c>
      <c r="K37" s="56" t="e">
        <f>SUM(#REF!)</f>
        <v>#REF!</v>
      </c>
      <c r="L37" s="56" t="e">
        <f>SUM(#REF!)</f>
        <v>#REF!</v>
      </c>
      <c r="M37" s="56" t="e">
        <f>SUM(#REF!)</f>
        <v>#REF!</v>
      </c>
      <c r="N37" s="56" t="e">
        <f>SUM(#REF!)</f>
        <v>#REF!</v>
      </c>
      <c r="O37" s="56" t="e">
        <f>SUM(#REF!)</f>
        <v>#REF!</v>
      </c>
      <c r="P37" s="56" t="e">
        <f>SUM(#REF!)</f>
        <v>#REF!</v>
      </c>
      <c r="Q37" s="56" t="e">
        <f>SUM(#REF!)</f>
        <v>#REF!</v>
      </c>
      <c r="R37" s="56" t="e">
        <f>SUM(#REF!)</f>
        <v>#REF!</v>
      </c>
      <c r="S37" s="56" t="e">
        <f>SUM(#REF!)</f>
        <v>#REF!</v>
      </c>
      <c r="T37" s="56" t="e">
        <f>SUM(#REF!)</f>
        <v>#REF!</v>
      </c>
      <c r="U37" s="56" t="e">
        <f>SUM(#REF!)</f>
        <v>#REF!</v>
      </c>
      <c r="V37" s="56" t="e">
        <f>SUM(#REF!)</f>
        <v>#REF!</v>
      </c>
      <c r="W37" s="56" t="e">
        <f>SUM(#REF!)</f>
        <v>#REF!</v>
      </c>
      <c r="X37" s="56" t="e">
        <f>SUM(#REF!)</f>
        <v>#REF!</v>
      </c>
      <c r="Y37" s="56" t="e">
        <f>SUM(#REF!)</f>
        <v>#REF!</v>
      </c>
      <c r="Z37" s="56" t="e">
        <f>SUM(#REF!)</f>
        <v>#REF!</v>
      </c>
      <c r="AA37" s="56" t="e">
        <f>SUM(#REF!)</f>
        <v>#REF!</v>
      </c>
      <c r="AB37" s="56" t="e">
        <f>SUM(#REF!)</f>
        <v>#REF!</v>
      </c>
      <c r="AC37" s="56" t="e">
        <f>SUM(#REF!)</f>
        <v>#REF!</v>
      </c>
      <c r="AD37" s="56" t="e">
        <f>SUM(#REF!)</f>
        <v>#REF!</v>
      </c>
      <c r="AE37" s="56" t="e">
        <f>SUM(#REF!)</f>
        <v>#REF!</v>
      </c>
      <c r="AF37" s="54"/>
    </row>
    <row r="38" spans="1:32" s="10" customFormat="1" ht="12">
      <c r="A38" s="49">
        <v>4</v>
      </c>
      <c r="B38" s="23" t="s">
        <v>200</v>
      </c>
      <c r="C38" s="56" t="e">
        <f>SUM(#REF!)</f>
        <v>#REF!</v>
      </c>
      <c r="D38" s="56" t="e">
        <f>SUM(#REF!)</f>
        <v>#REF!</v>
      </c>
      <c r="E38" s="56" t="e">
        <f>SUM(#REF!)</f>
        <v>#REF!</v>
      </c>
      <c r="F38" s="56" t="e">
        <f>SUM(#REF!)</f>
        <v>#REF!</v>
      </c>
      <c r="G38" s="56" t="e">
        <f>SUM(#REF!)</f>
        <v>#REF!</v>
      </c>
      <c r="H38" s="56" t="e">
        <f>SUM(#REF!)</f>
        <v>#REF!</v>
      </c>
      <c r="I38" s="56" t="e">
        <f>SUM(#REF!)</f>
        <v>#REF!</v>
      </c>
      <c r="J38" s="56" t="e">
        <f>SUM(#REF!)</f>
        <v>#REF!</v>
      </c>
      <c r="K38" s="56" t="e">
        <f>SUM(#REF!)</f>
        <v>#REF!</v>
      </c>
      <c r="L38" s="56" t="e">
        <f>SUM(#REF!)</f>
        <v>#REF!</v>
      </c>
      <c r="M38" s="56" t="e">
        <f>SUM(#REF!)</f>
        <v>#REF!</v>
      </c>
      <c r="N38" s="56" t="e">
        <f>SUM(#REF!)</f>
        <v>#REF!</v>
      </c>
      <c r="O38" s="56" t="e">
        <f>SUM(#REF!)</f>
        <v>#REF!</v>
      </c>
      <c r="P38" s="56" t="e">
        <f>SUM(#REF!)</f>
        <v>#REF!</v>
      </c>
      <c r="Q38" s="56" t="e">
        <f>SUM(#REF!)</f>
        <v>#REF!</v>
      </c>
      <c r="R38" s="56" t="e">
        <f>SUM(#REF!)</f>
        <v>#REF!</v>
      </c>
      <c r="S38" s="56" t="e">
        <f>SUM(#REF!)</f>
        <v>#REF!</v>
      </c>
      <c r="T38" s="56" t="e">
        <f>SUM(#REF!)</f>
        <v>#REF!</v>
      </c>
      <c r="U38" s="56" t="e">
        <f>SUM(#REF!)</f>
        <v>#REF!</v>
      </c>
      <c r="V38" s="56" t="e">
        <f>SUM(#REF!)</f>
        <v>#REF!</v>
      </c>
      <c r="W38" s="56" t="e">
        <f>SUM(#REF!)</f>
        <v>#REF!</v>
      </c>
      <c r="X38" s="56" t="e">
        <f>SUM(#REF!)</f>
        <v>#REF!</v>
      </c>
      <c r="Y38" s="56" t="e">
        <f>SUM(#REF!)</f>
        <v>#REF!</v>
      </c>
      <c r="Z38" s="56" t="e">
        <f>SUM(#REF!)</f>
        <v>#REF!</v>
      </c>
      <c r="AA38" s="56" t="e">
        <f>SUM(#REF!)</f>
        <v>#REF!</v>
      </c>
      <c r="AB38" s="56" t="e">
        <f>SUM(#REF!)</f>
        <v>#REF!</v>
      </c>
      <c r="AC38" s="56" t="e">
        <f>SUM(#REF!)</f>
        <v>#REF!</v>
      </c>
      <c r="AD38" s="56" t="e">
        <f>SUM(#REF!)</f>
        <v>#REF!</v>
      </c>
      <c r="AE38" s="56" t="e">
        <f>SUM(#REF!)</f>
        <v>#REF!</v>
      </c>
      <c r="AF38" s="54"/>
    </row>
    <row r="39" spans="1:32" s="10" customFormat="1" ht="12">
      <c r="A39" s="51" t="s">
        <v>4</v>
      </c>
      <c r="B39" s="46" t="s">
        <v>46</v>
      </c>
      <c r="C39" s="56" t="e">
        <f>SUM(C40:C43)</f>
        <v>#REF!</v>
      </c>
      <c r="D39" s="56" t="e">
        <f aca="true" t="shared" si="11" ref="D39:AE39">SUM(D40:D43)</f>
        <v>#REF!</v>
      </c>
      <c r="E39" s="56" t="e">
        <f t="shared" si="11"/>
        <v>#REF!</v>
      </c>
      <c r="F39" s="56" t="e">
        <f t="shared" si="11"/>
        <v>#REF!</v>
      </c>
      <c r="G39" s="56" t="e">
        <f t="shared" si="11"/>
        <v>#REF!</v>
      </c>
      <c r="H39" s="56" t="e">
        <f t="shared" si="11"/>
        <v>#REF!</v>
      </c>
      <c r="I39" s="56" t="e">
        <f t="shared" si="11"/>
        <v>#REF!</v>
      </c>
      <c r="J39" s="56" t="e">
        <f t="shared" si="11"/>
        <v>#REF!</v>
      </c>
      <c r="K39" s="56" t="e">
        <f t="shared" si="11"/>
        <v>#REF!</v>
      </c>
      <c r="L39" s="56" t="e">
        <f t="shared" si="11"/>
        <v>#REF!</v>
      </c>
      <c r="M39" s="56" t="e">
        <f t="shared" si="11"/>
        <v>#REF!</v>
      </c>
      <c r="N39" s="56" t="e">
        <f t="shared" si="11"/>
        <v>#REF!</v>
      </c>
      <c r="O39" s="56" t="e">
        <f t="shared" si="11"/>
        <v>#REF!</v>
      </c>
      <c r="P39" s="56" t="e">
        <f t="shared" si="11"/>
        <v>#REF!</v>
      </c>
      <c r="Q39" s="56" t="e">
        <f t="shared" si="11"/>
        <v>#REF!</v>
      </c>
      <c r="R39" s="56" t="e">
        <f t="shared" si="11"/>
        <v>#REF!</v>
      </c>
      <c r="S39" s="56" t="e">
        <f t="shared" si="11"/>
        <v>#REF!</v>
      </c>
      <c r="T39" s="56" t="e">
        <f t="shared" si="11"/>
        <v>#REF!</v>
      </c>
      <c r="U39" s="56" t="e">
        <f t="shared" si="11"/>
        <v>#REF!</v>
      </c>
      <c r="V39" s="56" t="e">
        <f t="shared" si="11"/>
        <v>#REF!</v>
      </c>
      <c r="W39" s="56" t="e">
        <f t="shared" si="11"/>
        <v>#REF!</v>
      </c>
      <c r="X39" s="56" t="e">
        <f t="shared" si="11"/>
        <v>#REF!</v>
      </c>
      <c r="Y39" s="56" t="e">
        <f t="shared" si="11"/>
        <v>#REF!</v>
      </c>
      <c r="Z39" s="56" t="e">
        <f t="shared" si="11"/>
        <v>#REF!</v>
      </c>
      <c r="AA39" s="56" t="e">
        <f t="shared" si="11"/>
        <v>#REF!</v>
      </c>
      <c r="AB39" s="56" t="e">
        <f t="shared" si="11"/>
        <v>#REF!</v>
      </c>
      <c r="AC39" s="56" t="e">
        <f t="shared" si="11"/>
        <v>#REF!</v>
      </c>
      <c r="AD39" s="56" t="e">
        <f t="shared" si="11"/>
        <v>#REF!</v>
      </c>
      <c r="AE39" s="56" t="e">
        <f t="shared" si="11"/>
        <v>#REF!</v>
      </c>
      <c r="AF39" s="54"/>
    </row>
    <row r="40" spans="1:32" s="10" customFormat="1" ht="12">
      <c r="A40" s="49">
        <v>1</v>
      </c>
      <c r="B40" s="48" t="s">
        <v>52</v>
      </c>
      <c r="C40" s="56" t="e">
        <f>SUM(#REF!)</f>
        <v>#REF!</v>
      </c>
      <c r="D40" s="56" t="e">
        <f>SUM(#REF!)</f>
        <v>#REF!</v>
      </c>
      <c r="E40" s="56" t="e">
        <f>SUM(#REF!)</f>
        <v>#REF!</v>
      </c>
      <c r="F40" s="56" t="e">
        <f>SUM(#REF!)</f>
        <v>#REF!</v>
      </c>
      <c r="G40" s="56" t="e">
        <f>SUM(#REF!)</f>
        <v>#REF!</v>
      </c>
      <c r="H40" s="56" t="e">
        <f>SUM(#REF!)</f>
        <v>#REF!</v>
      </c>
      <c r="I40" s="56" t="e">
        <f>SUM(#REF!)</f>
        <v>#REF!</v>
      </c>
      <c r="J40" s="56" t="e">
        <f>SUM(#REF!)</f>
        <v>#REF!</v>
      </c>
      <c r="K40" s="56" t="e">
        <f>SUM(#REF!)</f>
        <v>#REF!</v>
      </c>
      <c r="L40" s="56" t="e">
        <f>SUM(#REF!)</f>
        <v>#REF!</v>
      </c>
      <c r="M40" s="56" t="e">
        <f>SUM(#REF!)</f>
        <v>#REF!</v>
      </c>
      <c r="N40" s="56" t="e">
        <f>SUM(#REF!)</f>
        <v>#REF!</v>
      </c>
      <c r="O40" s="56" t="e">
        <f>SUM(#REF!)</f>
        <v>#REF!</v>
      </c>
      <c r="P40" s="56" t="e">
        <f>SUM(#REF!)</f>
        <v>#REF!</v>
      </c>
      <c r="Q40" s="56" t="e">
        <f>SUM(#REF!)</f>
        <v>#REF!</v>
      </c>
      <c r="R40" s="56" t="e">
        <f>SUM(#REF!)</f>
        <v>#REF!</v>
      </c>
      <c r="S40" s="56" t="e">
        <f>SUM(#REF!)</f>
        <v>#REF!</v>
      </c>
      <c r="T40" s="56" t="e">
        <f>SUM(#REF!)</f>
        <v>#REF!</v>
      </c>
      <c r="U40" s="56" t="e">
        <f>SUM(#REF!)</f>
        <v>#REF!</v>
      </c>
      <c r="V40" s="56" t="e">
        <f>SUM(#REF!)</f>
        <v>#REF!</v>
      </c>
      <c r="W40" s="56" t="e">
        <f>SUM(#REF!)</f>
        <v>#REF!</v>
      </c>
      <c r="X40" s="56" t="e">
        <f>SUM(#REF!)</f>
        <v>#REF!</v>
      </c>
      <c r="Y40" s="56" t="e">
        <f>SUM(#REF!)</f>
        <v>#REF!</v>
      </c>
      <c r="Z40" s="56" t="e">
        <f>SUM(#REF!)</f>
        <v>#REF!</v>
      </c>
      <c r="AA40" s="56" t="e">
        <f>SUM(#REF!)</f>
        <v>#REF!</v>
      </c>
      <c r="AB40" s="56" t="e">
        <f>SUM(#REF!)</f>
        <v>#REF!</v>
      </c>
      <c r="AC40" s="56" t="e">
        <f>SUM(#REF!)</f>
        <v>#REF!</v>
      </c>
      <c r="AD40" s="56" t="e">
        <f>SUM(#REF!)</f>
        <v>#REF!</v>
      </c>
      <c r="AE40" s="56" t="e">
        <f>SUM(#REF!)</f>
        <v>#REF!</v>
      </c>
      <c r="AF40" s="54"/>
    </row>
    <row r="41" spans="1:32" s="10" customFormat="1" ht="22.5">
      <c r="A41" s="49">
        <v>2</v>
      </c>
      <c r="B41" s="48" t="s">
        <v>66</v>
      </c>
      <c r="C41" s="56" t="e">
        <f>SUM(#REF!)</f>
        <v>#REF!</v>
      </c>
      <c r="D41" s="56" t="e">
        <f>SUM(#REF!)</f>
        <v>#REF!</v>
      </c>
      <c r="E41" s="56" t="e">
        <f>SUM(#REF!)</f>
        <v>#REF!</v>
      </c>
      <c r="F41" s="56" t="e">
        <f>SUM(#REF!)</f>
        <v>#REF!</v>
      </c>
      <c r="G41" s="56" t="e">
        <f>SUM(#REF!)</f>
        <v>#REF!</v>
      </c>
      <c r="H41" s="56" t="e">
        <f>SUM(#REF!)</f>
        <v>#REF!</v>
      </c>
      <c r="I41" s="56" t="e">
        <f>SUM(#REF!)</f>
        <v>#REF!</v>
      </c>
      <c r="J41" s="56" t="e">
        <f>SUM(#REF!)</f>
        <v>#REF!</v>
      </c>
      <c r="K41" s="56" t="e">
        <f>SUM(#REF!)</f>
        <v>#REF!</v>
      </c>
      <c r="L41" s="56" t="e">
        <f>SUM(#REF!)</f>
        <v>#REF!</v>
      </c>
      <c r="M41" s="56" t="e">
        <f>SUM(#REF!)</f>
        <v>#REF!</v>
      </c>
      <c r="N41" s="56" t="e">
        <f>SUM(#REF!)</f>
        <v>#REF!</v>
      </c>
      <c r="O41" s="56" t="e">
        <f>SUM(#REF!)</f>
        <v>#REF!</v>
      </c>
      <c r="P41" s="56" t="e">
        <f>SUM(#REF!)</f>
        <v>#REF!</v>
      </c>
      <c r="Q41" s="56" t="e">
        <f>SUM(#REF!)</f>
        <v>#REF!</v>
      </c>
      <c r="R41" s="56" t="e">
        <f>SUM(#REF!)</f>
        <v>#REF!</v>
      </c>
      <c r="S41" s="56" t="e">
        <f>SUM(#REF!)</f>
        <v>#REF!</v>
      </c>
      <c r="T41" s="56" t="e">
        <f>SUM(#REF!)</f>
        <v>#REF!</v>
      </c>
      <c r="U41" s="56" t="e">
        <f>SUM(#REF!)</f>
        <v>#REF!</v>
      </c>
      <c r="V41" s="56" t="e">
        <f>SUM(#REF!)</f>
        <v>#REF!</v>
      </c>
      <c r="W41" s="56" t="e">
        <f>SUM(#REF!)</f>
        <v>#REF!</v>
      </c>
      <c r="X41" s="56" t="e">
        <f>SUM(#REF!)</f>
        <v>#REF!</v>
      </c>
      <c r="Y41" s="56" t="e">
        <f>SUM(#REF!)</f>
        <v>#REF!</v>
      </c>
      <c r="Z41" s="56" t="e">
        <f>SUM(#REF!)</f>
        <v>#REF!</v>
      </c>
      <c r="AA41" s="56" t="e">
        <f>SUM(#REF!)</f>
        <v>#REF!</v>
      </c>
      <c r="AB41" s="56" t="e">
        <f>SUM(#REF!)</f>
        <v>#REF!</v>
      </c>
      <c r="AC41" s="56" t="e">
        <f>SUM(#REF!)</f>
        <v>#REF!</v>
      </c>
      <c r="AD41" s="56" t="e">
        <f>SUM(#REF!)</f>
        <v>#REF!</v>
      </c>
      <c r="AE41" s="56" t="e">
        <f>SUM(#REF!)</f>
        <v>#REF!</v>
      </c>
      <c r="AF41" s="54"/>
    </row>
    <row r="42" spans="1:32" s="10" customFormat="1" ht="12">
      <c r="A42" s="49">
        <v>3</v>
      </c>
      <c r="B42" s="48" t="s">
        <v>65</v>
      </c>
      <c r="C42" s="56" t="e">
        <f>SUM(#REF!)</f>
        <v>#REF!</v>
      </c>
      <c r="D42" s="56" t="e">
        <f>SUM(#REF!)</f>
        <v>#REF!</v>
      </c>
      <c r="E42" s="56" t="e">
        <f>SUM(#REF!)</f>
        <v>#REF!</v>
      </c>
      <c r="F42" s="56" t="e">
        <f>SUM(#REF!)</f>
        <v>#REF!</v>
      </c>
      <c r="G42" s="56" t="e">
        <f>SUM(#REF!)</f>
        <v>#REF!</v>
      </c>
      <c r="H42" s="56" t="e">
        <f>SUM(#REF!)</f>
        <v>#REF!</v>
      </c>
      <c r="I42" s="56" t="e">
        <f>SUM(#REF!)</f>
        <v>#REF!</v>
      </c>
      <c r="J42" s="56" t="e">
        <f>SUM(#REF!)</f>
        <v>#REF!</v>
      </c>
      <c r="K42" s="56" t="e">
        <f>SUM(#REF!)</f>
        <v>#REF!</v>
      </c>
      <c r="L42" s="56" t="e">
        <f>SUM(#REF!)</f>
        <v>#REF!</v>
      </c>
      <c r="M42" s="56" t="e">
        <f>SUM(#REF!)</f>
        <v>#REF!</v>
      </c>
      <c r="N42" s="56" t="e">
        <f>SUM(#REF!)</f>
        <v>#REF!</v>
      </c>
      <c r="O42" s="56" t="e">
        <f>SUM(#REF!)</f>
        <v>#REF!</v>
      </c>
      <c r="P42" s="56" t="e">
        <f>SUM(#REF!)</f>
        <v>#REF!</v>
      </c>
      <c r="Q42" s="56" t="e">
        <f>SUM(#REF!)</f>
        <v>#REF!</v>
      </c>
      <c r="R42" s="56" t="e">
        <f>SUM(#REF!)</f>
        <v>#REF!</v>
      </c>
      <c r="S42" s="56" t="e">
        <f>SUM(#REF!)</f>
        <v>#REF!</v>
      </c>
      <c r="T42" s="56" t="e">
        <f>SUM(#REF!)</f>
        <v>#REF!</v>
      </c>
      <c r="U42" s="56" t="e">
        <f>SUM(#REF!)</f>
        <v>#REF!</v>
      </c>
      <c r="V42" s="56" t="e">
        <f>SUM(#REF!)</f>
        <v>#REF!</v>
      </c>
      <c r="W42" s="56" t="e">
        <f>SUM(#REF!)</f>
        <v>#REF!</v>
      </c>
      <c r="X42" s="56" t="e">
        <f>SUM(#REF!)</f>
        <v>#REF!</v>
      </c>
      <c r="Y42" s="56" t="e">
        <f>SUM(#REF!)</f>
        <v>#REF!</v>
      </c>
      <c r="Z42" s="56" t="e">
        <f>SUM(#REF!)</f>
        <v>#REF!</v>
      </c>
      <c r="AA42" s="56" t="e">
        <f>SUM(#REF!)</f>
        <v>#REF!</v>
      </c>
      <c r="AB42" s="56" t="e">
        <f>SUM(#REF!)</f>
        <v>#REF!</v>
      </c>
      <c r="AC42" s="56" t="e">
        <f>SUM(#REF!)</f>
        <v>#REF!</v>
      </c>
      <c r="AD42" s="56" t="e">
        <f>SUM(#REF!)</f>
        <v>#REF!</v>
      </c>
      <c r="AE42" s="56" t="e">
        <f>SUM(#REF!)</f>
        <v>#REF!</v>
      </c>
      <c r="AF42" s="54"/>
    </row>
    <row r="43" spans="1:32" s="10" customFormat="1" ht="22.5">
      <c r="A43" s="49">
        <v>4</v>
      </c>
      <c r="B43" s="50" t="s">
        <v>53</v>
      </c>
      <c r="C43" s="56" t="e">
        <f>SUM(#REF!)</f>
        <v>#REF!</v>
      </c>
      <c r="D43" s="56" t="e">
        <f>SUM(#REF!)</f>
        <v>#REF!</v>
      </c>
      <c r="E43" s="56" t="e">
        <f>SUM(#REF!)</f>
        <v>#REF!</v>
      </c>
      <c r="F43" s="56" t="e">
        <f>SUM(#REF!)</f>
        <v>#REF!</v>
      </c>
      <c r="G43" s="56" t="e">
        <f>SUM(#REF!)</f>
        <v>#REF!</v>
      </c>
      <c r="H43" s="56" t="e">
        <f>SUM(#REF!)</f>
        <v>#REF!</v>
      </c>
      <c r="I43" s="56" t="e">
        <f>SUM(#REF!)</f>
        <v>#REF!</v>
      </c>
      <c r="J43" s="56" t="e">
        <f>SUM(#REF!)</f>
        <v>#REF!</v>
      </c>
      <c r="K43" s="56" t="e">
        <f>SUM(#REF!)</f>
        <v>#REF!</v>
      </c>
      <c r="L43" s="56" t="e">
        <f>SUM(#REF!)</f>
        <v>#REF!</v>
      </c>
      <c r="M43" s="56" t="e">
        <f>SUM(#REF!)</f>
        <v>#REF!</v>
      </c>
      <c r="N43" s="56" t="e">
        <f>SUM(#REF!)</f>
        <v>#REF!</v>
      </c>
      <c r="O43" s="56" t="e">
        <f>SUM(#REF!)</f>
        <v>#REF!</v>
      </c>
      <c r="P43" s="56" t="e">
        <f>SUM(#REF!)</f>
        <v>#REF!</v>
      </c>
      <c r="Q43" s="56" t="e">
        <f>SUM(#REF!)</f>
        <v>#REF!</v>
      </c>
      <c r="R43" s="56" t="e">
        <f>SUM(#REF!)</f>
        <v>#REF!</v>
      </c>
      <c r="S43" s="56" t="e">
        <f>SUM(#REF!)</f>
        <v>#REF!</v>
      </c>
      <c r="T43" s="56" t="e">
        <f>SUM(#REF!)</f>
        <v>#REF!</v>
      </c>
      <c r="U43" s="56" t="e">
        <f>SUM(#REF!)</f>
        <v>#REF!</v>
      </c>
      <c r="V43" s="56" t="e">
        <f>SUM(#REF!)</f>
        <v>#REF!</v>
      </c>
      <c r="W43" s="56" t="e">
        <f>SUM(#REF!)</f>
        <v>#REF!</v>
      </c>
      <c r="X43" s="56" t="e">
        <f>SUM(#REF!)</f>
        <v>#REF!</v>
      </c>
      <c r="Y43" s="56" t="e">
        <f>SUM(#REF!)</f>
        <v>#REF!</v>
      </c>
      <c r="Z43" s="56" t="e">
        <f>SUM(#REF!)</f>
        <v>#REF!</v>
      </c>
      <c r="AA43" s="56" t="e">
        <f>SUM(#REF!)</f>
        <v>#REF!</v>
      </c>
      <c r="AB43" s="56" t="e">
        <f>SUM(#REF!)</f>
        <v>#REF!</v>
      </c>
      <c r="AC43" s="56" t="e">
        <f>SUM(#REF!)</f>
        <v>#REF!</v>
      </c>
      <c r="AD43" s="56" t="e">
        <f>SUM(#REF!)</f>
        <v>#REF!</v>
      </c>
      <c r="AE43" s="56" t="e">
        <f>SUM(#REF!)</f>
        <v>#REF!</v>
      </c>
      <c r="AF43" s="54"/>
    </row>
    <row r="44" spans="1:32" s="10" customFormat="1" ht="12">
      <c r="A44" s="51" t="s">
        <v>7</v>
      </c>
      <c r="B44" s="46" t="s">
        <v>47</v>
      </c>
      <c r="C44" s="56" t="e">
        <f>SUM(C45:C48)</f>
        <v>#REF!</v>
      </c>
      <c r="D44" s="56" t="e">
        <f aca="true" t="shared" si="12" ref="D44:AE44">SUM(D45:D48)</f>
        <v>#REF!</v>
      </c>
      <c r="E44" s="56" t="e">
        <f t="shared" si="12"/>
        <v>#REF!</v>
      </c>
      <c r="F44" s="56" t="e">
        <f t="shared" si="12"/>
        <v>#REF!</v>
      </c>
      <c r="G44" s="56" t="e">
        <f t="shared" si="12"/>
        <v>#REF!</v>
      </c>
      <c r="H44" s="56" t="e">
        <f t="shared" si="12"/>
        <v>#REF!</v>
      </c>
      <c r="I44" s="56" t="e">
        <f t="shared" si="12"/>
        <v>#REF!</v>
      </c>
      <c r="J44" s="56" t="e">
        <f t="shared" si="12"/>
        <v>#REF!</v>
      </c>
      <c r="K44" s="56" t="e">
        <f t="shared" si="12"/>
        <v>#REF!</v>
      </c>
      <c r="L44" s="56" t="e">
        <f t="shared" si="12"/>
        <v>#REF!</v>
      </c>
      <c r="M44" s="56" t="e">
        <f t="shared" si="12"/>
        <v>#REF!</v>
      </c>
      <c r="N44" s="56" t="e">
        <f t="shared" si="12"/>
        <v>#REF!</v>
      </c>
      <c r="O44" s="56" t="e">
        <f t="shared" si="12"/>
        <v>#REF!</v>
      </c>
      <c r="P44" s="56" t="e">
        <f t="shared" si="12"/>
        <v>#REF!</v>
      </c>
      <c r="Q44" s="56" t="e">
        <f t="shared" si="12"/>
        <v>#REF!</v>
      </c>
      <c r="R44" s="56" t="e">
        <f t="shared" si="12"/>
        <v>#REF!</v>
      </c>
      <c r="S44" s="56" t="e">
        <f t="shared" si="12"/>
        <v>#REF!</v>
      </c>
      <c r="T44" s="56" t="e">
        <f t="shared" si="12"/>
        <v>#REF!</v>
      </c>
      <c r="U44" s="56" t="e">
        <f t="shared" si="12"/>
        <v>#REF!</v>
      </c>
      <c r="V44" s="56" t="e">
        <f t="shared" si="12"/>
        <v>#REF!</v>
      </c>
      <c r="W44" s="56" t="e">
        <f t="shared" si="12"/>
        <v>#REF!</v>
      </c>
      <c r="X44" s="56" t="e">
        <f t="shared" si="12"/>
        <v>#REF!</v>
      </c>
      <c r="Y44" s="56" t="e">
        <f t="shared" si="12"/>
        <v>#REF!</v>
      </c>
      <c r="Z44" s="56" t="e">
        <f t="shared" si="12"/>
        <v>#REF!</v>
      </c>
      <c r="AA44" s="56" t="e">
        <f t="shared" si="12"/>
        <v>#REF!</v>
      </c>
      <c r="AB44" s="56" t="e">
        <f t="shared" si="12"/>
        <v>#REF!</v>
      </c>
      <c r="AC44" s="56" t="e">
        <f t="shared" si="12"/>
        <v>#REF!</v>
      </c>
      <c r="AD44" s="56" t="e">
        <f t="shared" si="12"/>
        <v>#REF!</v>
      </c>
      <c r="AE44" s="56" t="e">
        <f t="shared" si="12"/>
        <v>#REF!</v>
      </c>
      <c r="AF44" s="54"/>
    </row>
    <row r="45" spans="1:32" s="10" customFormat="1" ht="12">
      <c r="A45" s="49">
        <v>1</v>
      </c>
      <c r="B45" s="48" t="s">
        <v>203</v>
      </c>
      <c r="C45" s="56" t="e">
        <f>SUM(#REF!)</f>
        <v>#REF!</v>
      </c>
      <c r="D45" s="56" t="e">
        <f>SUM(#REF!)</f>
        <v>#REF!</v>
      </c>
      <c r="E45" s="56" t="e">
        <f>SUM(#REF!)</f>
        <v>#REF!</v>
      </c>
      <c r="F45" s="56" t="e">
        <f>SUM(#REF!)</f>
        <v>#REF!</v>
      </c>
      <c r="G45" s="56" t="e">
        <f>SUM(#REF!)</f>
        <v>#REF!</v>
      </c>
      <c r="H45" s="56" t="e">
        <f>SUM(#REF!)</f>
        <v>#REF!</v>
      </c>
      <c r="I45" s="56" t="e">
        <f>SUM(#REF!)</f>
        <v>#REF!</v>
      </c>
      <c r="J45" s="56" t="e">
        <f>SUM(#REF!)</f>
        <v>#REF!</v>
      </c>
      <c r="K45" s="56" t="e">
        <f>SUM(#REF!)</f>
        <v>#REF!</v>
      </c>
      <c r="L45" s="56" t="e">
        <f>SUM(#REF!)</f>
        <v>#REF!</v>
      </c>
      <c r="M45" s="56" t="e">
        <f>SUM(#REF!)</f>
        <v>#REF!</v>
      </c>
      <c r="N45" s="56" t="e">
        <f>SUM(#REF!)</f>
        <v>#REF!</v>
      </c>
      <c r="O45" s="56" t="e">
        <f>SUM(#REF!)</f>
        <v>#REF!</v>
      </c>
      <c r="P45" s="56" t="e">
        <f>SUM(#REF!)</f>
        <v>#REF!</v>
      </c>
      <c r="Q45" s="56" t="e">
        <f>SUM(#REF!)</f>
        <v>#REF!</v>
      </c>
      <c r="R45" s="56" t="e">
        <f>SUM(#REF!)</f>
        <v>#REF!</v>
      </c>
      <c r="S45" s="56" t="e">
        <f>SUM(#REF!)</f>
        <v>#REF!</v>
      </c>
      <c r="T45" s="56" t="e">
        <f>SUM(#REF!)</f>
        <v>#REF!</v>
      </c>
      <c r="U45" s="56" t="e">
        <f>SUM(#REF!)</f>
        <v>#REF!</v>
      </c>
      <c r="V45" s="56" t="e">
        <f>SUM(#REF!)</f>
        <v>#REF!</v>
      </c>
      <c r="W45" s="56" t="e">
        <f>SUM(#REF!)</f>
        <v>#REF!</v>
      </c>
      <c r="X45" s="56" t="e">
        <f>SUM(#REF!)</f>
        <v>#REF!</v>
      </c>
      <c r="Y45" s="56" t="e">
        <f>SUM(#REF!)</f>
        <v>#REF!</v>
      </c>
      <c r="Z45" s="56" t="e">
        <f>SUM(#REF!)</f>
        <v>#REF!</v>
      </c>
      <c r="AA45" s="56" t="e">
        <f>SUM(#REF!)</f>
        <v>#REF!</v>
      </c>
      <c r="AB45" s="56" t="e">
        <f>SUM(#REF!)</f>
        <v>#REF!</v>
      </c>
      <c r="AC45" s="56" t="e">
        <f>SUM(#REF!)</f>
        <v>#REF!</v>
      </c>
      <c r="AD45" s="56" t="e">
        <f>SUM(#REF!)</f>
        <v>#REF!</v>
      </c>
      <c r="AE45" s="56" t="e">
        <f>SUM(#REF!)</f>
        <v>#REF!</v>
      </c>
      <c r="AF45" s="54"/>
    </row>
    <row r="46" spans="1:32" s="10" customFormat="1" ht="22.5">
      <c r="A46" s="49">
        <v>2</v>
      </c>
      <c r="B46" s="48" t="s">
        <v>66</v>
      </c>
      <c r="C46" s="56" t="e">
        <f>SUM(#REF!)</f>
        <v>#REF!</v>
      </c>
      <c r="D46" s="56" t="e">
        <f>SUM(#REF!)</f>
        <v>#REF!</v>
      </c>
      <c r="E46" s="56" t="e">
        <f>SUM(#REF!)</f>
        <v>#REF!</v>
      </c>
      <c r="F46" s="56" t="e">
        <f>SUM(#REF!)</f>
        <v>#REF!</v>
      </c>
      <c r="G46" s="56" t="e">
        <f>SUM(#REF!)</f>
        <v>#REF!</v>
      </c>
      <c r="H46" s="56" t="e">
        <f>SUM(#REF!)</f>
        <v>#REF!</v>
      </c>
      <c r="I46" s="56" t="e">
        <f>SUM(#REF!)</f>
        <v>#REF!</v>
      </c>
      <c r="J46" s="56" t="e">
        <f>SUM(#REF!)</f>
        <v>#REF!</v>
      </c>
      <c r="K46" s="56" t="e">
        <f>SUM(#REF!)</f>
        <v>#REF!</v>
      </c>
      <c r="L46" s="56" t="e">
        <f>SUM(#REF!)</f>
        <v>#REF!</v>
      </c>
      <c r="M46" s="56" t="e">
        <f>SUM(#REF!)</f>
        <v>#REF!</v>
      </c>
      <c r="N46" s="56" t="e">
        <f>SUM(#REF!)</f>
        <v>#REF!</v>
      </c>
      <c r="O46" s="56" t="e">
        <f>SUM(#REF!)</f>
        <v>#REF!</v>
      </c>
      <c r="P46" s="56" t="e">
        <f>SUM(#REF!)</f>
        <v>#REF!</v>
      </c>
      <c r="Q46" s="56" t="e">
        <f>SUM(#REF!)</f>
        <v>#REF!</v>
      </c>
      <c r="R46" s="56" t="e">
        <f>SUM(#REF!)</f>
        <v>#REF!</v>
      </c>
      <c r="S46" s="56" t="e">
        <f>SUM(#REF!)</f>
        <v>#REF!</v>
      </c>
      <c r="T46" s="56" t="e">
        <f>SUM(#REF!)</f>
        <v>#REF!</v>
      </c>
      <c r="U46" s="56" t="e">
        <f>SUM(#REF!)</f>
        <v>#REF!</v>
      </c>
      <c r="V46" s="56" t="e">
        <f>SUM(#REF!)</f>
        <v>#REF!</v>
      </c>
      <c r="W46" s="56" t="e">
        <f>SUM(#REF!)</f>
        <v>#REF!</v>
      </c>
      <c r="X46" s="56" t="e">
        <f>SUM(#REF!)</f>
        <v>#REF!</v>
      </c>
      <c r="Y46" s="56" t="e">
        <f>SUM(#REF!)</f>
        <v>#REF!</v>
      </c>
      <c r="Z46" s="56" t="e">
        <f>SUM(#REF!)</f>
        <v>#REF!</v>
      </c>
      <c r="AA46" s="56" t="e">
        <f>SUM(#REF!)</f>
        <v>#REF!</v>
      </c>
      <c r="AB46" s="56" t="e">
        <f>SUM(#REF!)</f>
        <v>#REF!</v>
      </c>
      <c r="AC46" s="56" t="e">
        <f>SUM(#REF!)</f>
        <v>#REF!</v>
      </c>
      <c r="AD46" s="56" t="e">
        <f>SUM(#REF!)</f>
        <v>#REF!</v>
      </c>
      <c r="AE46" s="56" t="e">
        <f>SUM(#REF!)</f>
        <v>#REF!</v>
      </c>
      <c r="AF46" s="54"/>
    </row>
    <row r="47" spans="1:32" s="10" customFormat="1" ht="12">
      <c r="A47" s="49">
        <v>3</v>
      </c>
      <c r="B47" s="48" t="s">
        <v>65</v>
      </c>
      <c r="C47" s="56" t="e">
        <f>SUM(#REF!)</f>
        <v>#REF!</v>
      </c>
      <c r="D47" s="56" t="e">
        <f>SUM(#REF!)</f>
        <v>#REF!</v>
      </c>
      <c r="E47" s="56" t="e">
        <f>SUM(#REF!)</f>
        <v>#REF!</v>
      </c>
      <c r="F47" s="56" t="e">
        <f>SUM(#REF!)</f>
        <v>#REF!</v>
      </c>
      <c r="G47" s="56" t="e">
        <f>SUM(#REF!)</f>
        <v>#REF!</v>
      </c>
      <c r="H47" s="56" t="e">
        <f>SUM(#REF!)</f>
        <v>#REF!</v>
      </c>
      <c r="I47" s="56" t="e">
        <f>SUM(#REF!)</f>
        <v>#REF!</v>
      </c>
      <c r="J47" s="56" t="e">
        <f>SUM(#REF!)</f>
        <v>#REF!</v>
      </c>
      <c r="K47" s="56" t="e">
        <f>SUM(#REF!)</f>
        <v>#REF!</v>
      </c>
      <c r="L47" s="56" t="e">
        <f>SUM(#REF!)</f>
        <v>#REF!</v>
      </c>
      <c r="M47" s="56" t="e">
        <f>SUM(#REF!)</f>
        <v>#REF!</v>
      </c>
      <c r="N47" s="56" t="e">
        <f>SUM(#REF!)</f>
        <v>#REF!</v>
      </c>
      <c r="O47" s="56" t="e">
        <f>SUM(#REF!)</f>
        <v>#REF!</v>
      </c>
      <c r="P47" s="56" t="e">
        <f>SUM(#REF!)</f>
        <v>#REF!</v>
      </c>
      <c r="Q47" s="56" t="e">
        <f>SUM(#REF!)</f>
        <v>#REF!</v>
      </c>
      <c r="R47" s="56" t="e">
        <f>SUM(#REF!)</f>
        <v>#REF!</v>
      </c>
      <c r="S47" s="56" t="e">
        <f>SUM(#REF!)</f>
        <v>#REF!</v>
      </c>
      <c r="T47" s="56" t="e">
        <f>SUM(#REF!)</f>
        <v>#REF!</v>
      </c>
      <c r="U47" s="56" t="e">
        <f>SUM(#REF!)</f>
        <v>#REF!</v>
      </c>
      <c r="V47" s="56" t="e">
        <f>SUM(#REF!)</f>
        <v>#REF!</v>
      </c>
      <c r="W47" s="56" t="e">
        <f>SUM(#REF!)</f>
        <v>#REF!</v>
      </c>
      <c r="X47" s="56" t="e">
        <f>SUM(#REF!)</f>
        <v>#REF!</v>
      </c>
      <c r="Y47" s="56" t="e">
        <f>SUM(#REF!)</f>
        <v>#REF!</v>
      </c>
      <c r="Z47" s="56" t="e">
        <f>SUM(#REF!)</f>
        <v>#REF!</v>
      </c>
      <c r="AA47" s="56" t="e">
        <f>SUM(#REF!)</f>
        <v>#REF!</v>
      </c>
      <c r="AB47" s="56" t="e">
        <f>SUM(#REF!)</f>
        <v>#REF!</v>
      </c>
      <c r="AC47" s="56" t="e">
        <f>SUM(#REF!)</f>
        <v>#REF!</v>
      </c>
      <c r="AD47" s="56" t="e">
        <f>SUM(#REF!)</f>
        <v>#REF!</v>
      </c>
      <c r="AE47" s="56" t="e">
        <f>SUM(#REF!)</f>
        <v>#REF!</v>
      </c>
      <c r="AF47" s="54"/>
    </row>
    <row r="48" spans="1:32" s="10" customFormat="1" ht="22.5">
      <c r="A48" s="49">
        <v>4</v>
      </c>
      <c r="B48" s="48" t="s">
        <v>201</v>
      </c>
      <c r="C48" s="56" t="e">
        <f>SUM(#REF!)</f>
        <v>#REF!</v>
      </c>
      <c r="D48" s="56" t="e">
        <f>SUM(#REF!)</f>
        <v>#REF!</v>
      </c>
      <c r="E48" s="56" t="e">
        <f>SUM(#REF!)</f>
        <v>#REF!</v>
      </c>
      <c r="F48" s="56" t="e">
        <f>SUM(#REF!)</f>
        <v>#REF!</v>
      </c>
      <c r="G48" s="56" t="e">
        <f>SUM(#REF!)</f>
        <v>#REF!</v>
      </c>
      <c r="H48" s="56" t="e">
        <f>SUM(#REF!)</f>
        <v>#REF!</v>
      </c>
      <c r="I48" s="56" t="e">
        <f>SUM(#REF!)</f>
        <v>#REF!</v>
      </c>
      <c r="J48" s="56" t="e">
        <f>SUM(#REF!)</f>
        <v>#REF!</v>
      </c>
      <c r="K48" s="56" t="e">
        <f>SUM(#REF!)</f>
        <v>#REF!</v>
      </c>
      <c r="L48" s="56" t="e">
        <f>SUM(#REF!)</f>
        <v>#REF!</v>
      </c>
      <c r="M48" s="56" t="e">
        <f>SUM(#REF!)</f>
        <v>#REF!</v>
      </c>
      <c r="N48" s="56" t="e">
        <f>SUM(#REF!)</f>
        <v>#REF!</v>
      </c>
      <c r="O48" s="56" t="e">
        <f>SUM(#REF!)</f>
        <v>#REF!</v>
      </c>
      <c r="P48" s="56" t="e">
        <f>SUM(#REF!)</f>
        <v>#REF!</v>
      </c>
      <c r="Q48" s="56" t="e">
        <f>SUM(#REF!)</f>
        <v>#REF!</v>
      </c>
      <c r="R48" s="56" t="e">
        <f>SUM(#REF!)</f>
        <v>#REF!</v>
      </c>
      <c r="S48" s="56" t="e">
        <f>SUM(#REF!)</f>
        <v>#REF!</v>
      </c>
      <c r="T48" s="56" t="e">
        <f>SUM(#REF!)</f>
        <v>#REF!</v>
      </c>
      <c r="U48" s="56" t="e">
        <f>SUM(#REF!)</f>
        <v>#REF!</v>
      </c>
      <c r="V48" s="56" t="e">
        <f>SUM(#REF!)</f>
        <v>#REF!</v>
      </c>
      <c r="W48" s="56" t="e">
        <f>SUM(#REF!)</f>
        <v>#REF!</v>
      </c>
      <c r="X48" s="56" t="e">
        <f>SUM(#REF!)</f>
        <v>#REF!</v>
      </c>
      <c r="Y48" s="56" t="e">
        <f>SUM(#REF!)</f>
        <v>#REF!</v>
      </c>
      <c r="Z48" s="56" t="e">
        <f>SUM(#REF!)</f>
        <v>#REF!</v>
      </c>
      <c r="AA48" s="56" t="e">
        <f>SUM(#REF!)</f>
        <v>#REF!</v>
      </c>
      <c r="AB48" s="56" t="e">
        <f>SUM(#REF!)</f>
        <v>#REF!</v>
      </c>
      <c r="AC48" s="56" t="e">
        <f>SUM(#REF!)</f>
        <v>#REF!</v>
      </c>
      <c r="AD48" s="56" t="e">
        <f>SUM(#REF!)</f>
        <v>#REF!</v>
      </c>
      <c r="AE48" s="56" t="e">
        <f>SUM(#REF!)</f>
        <v>#REF!</v>
      </c>
      <c r="AF48" s="54"/>
    </row>
    <row r="49" spans="1:32" s="10" customFormat="1" ht="12">
      <c r="A49" s="51" t="s">
        <v>5</v>
      </c>
      <c r="B49" s="46" t="s">
        <v>48</v>
      </c>
      <c r="C49" s="56" t="e">
        <f>SUM(C50:C52)</f>
        <v>#REF!</v>
      </c>
      <c r="D49" s="56" t="e">
        <f aca="true" t="shared" si="13" ref="D49:AE49">SUM(D50:D52)</f>
        <v>#REF!</v>
      </c>
      <c r="E49" s="56" t="e">
        <f t="shared" si="13"/>
        <v>#REF!</v>
      </c>
      <c r="F49" s="56" t="e">
        <f t="shared" si="13"/>
        <v>#REF!</v>
      </c>
      <c r="G49" s="56" t="e">
        <f t="shared" si="13"/>
        <v>#REF!</v>
      </c>
      <c r="H49" s="56" t="e">
        <f t="shared" si="13"/>
        <v>#REF!</v>
      </c>
      <c r="I49" s="56" t="e">
        <f t="shared" si="13"/>
        <v>#REF!</v>
      </c>
      <c r="J49" s="56" t="e">
        <f t="shared" si="13"/>
        <v>#REF!</v>
      </c>
      <c r="K49" s="56" t="e">
        <f t="shared" si="13"/>
        <v>#REF!</v>
      </c>
      <c r="L49" s="56" t="e">
        <f t="shared" si="13"/>
        <v>#REF!</v>
      </c>
      <c r="M49" s="56" t="e">
        <f t="shared" si="13"/>
        <v>#REF!</v>
      </c>
      <c r="N49" s="56" t="e">
        <f t="shared" si="13"/>
        <v>#REF!</v>
      </c>
      <c r="O49" s="56" t="e">
        <f t="shared" si="13"/>
        <v>#REF!</v>
      </c>
      <c r="P49" s="56" t="e">
        <f t="shared" si="13"/>
        <v>#REF!</v>
      </c>
      <c r="Q49" s="56" t="e">
        <f t="shared" si="13"/>
        <v>#REF!</v>
      </c>
      <c r="R49" s="56" t="e">
        <f t="shared" si="13"/>
        <v>#REF!</v>
      </c>
      <c r="S49" s="56" t="e">
        <f t="shared" si="13"/>
        <v>#REF!</v>
      </c>
      <c r="T49" s="56" t="e">
        <f t="shared" si="13"/>
        <v>#REF!</v>
      </c>
      <c r="U49" s="56" t="e">
        <f t="shared" si="13"/>
        <v>#REF!</v>
      </c>
      <c r="V49" s="56" t="e">
        <f t="shared" si="13"/>
        <v>#REF!</v>
      </c>
      <c r="W49" s="56" t="e">
        <f t="shared" si="13"/>
        <v>#REF!</v>
      </c>
      <c r="X49" s="56" t="e">
        <f t="shared" si="13"/>
        <v>#REF!</v>
      </c>
      <c r="Y49" s="56" t="e">
        <f t="shared" si="13"/>
        <v>#REF!</v>
      </c>
      <c r="Z49" s="56" t="e">
        <f t="shared" si="13"/>
        <v>#REF!</v>
      </c>
      <c r="AA49" s="56" t="e">
        <f t="shared" si="13"/>
        <v>#REF!</v>
      </c>
      <c r="AB49" s="56" t="e">
        <f t="shared" si="13"/>
        <v>#REF!</v>
      </c>
      <c r="AC49" s="56" t="e">
        <f t="shared" si="13"/>
        <v>#REF!</v>
      </c>
      <c r="AD49" s="56" t="e">
        <f t="shared" si="13"/>
        <v>#REF!</v>
      </c>
      <c r="AE49" s="56" t="e">
        <f t="shared" si="13"/>
        <v>#REF!</v>
      </c>
      <c r="AF49" s="54"/>
    </row>
    <row r="50" spans="1:32" s="10" customFormat="1" ht="12">
      <c r="A50" s="51">
        <v>1</v>
      </c>
      <c r="B50" s="48" t="s">
        <v>203</v>
      </c>
      <c r="C50" s="56" t="e">
        <f>SUM(#REF!)</f>
        <v>#REF!</v>
      </c>
      <c r="D50" s="56" t="e">
        <f>SUM(#REF!)</f>
        <v>#REF!</v>
      </c>
      <c r="E50" s="56" t="e">
        <f>SUM(#REF!)</f>
        <v>#REF!</v>
      </c>
      <c r="F50" s="56" t="e">
        <f>SUM(#REF!)</f>
        <v>#REF!</v>
      </c>
      <c r="G50" s="56" t="e">
        <f>SUM(#REF!)</f>
        <v>#REF!</v>
      </c>
      <c r="H50" s="56" t="e">
        <f>SUM(#REF!)</f>
        <v>#REF!</v>
      </c>
      <c r="I50" s="56" t="e">
        <f>SUM(#REF!)</f>
        <v>#REF!</v>
      </c>
      <c r="J50" s="56" t="e">
        <f>SUM(#REF!)</f>
        <v>#REF!</v>
      </c>
      <c r="K50" s="56" t="e">
        <f>SUM(#REF!)</f>
        <v>#REF!</v>
      </c>
      <c r="L50" s="56" t="e">
        <f>SUM(#REF!)</f>
        <v>#REF!</v>
      </c>
      <c r="M50" s="56" t="e">
        <f>SUM(#REF!)</f>
        <v>#REF!</v>
      </c>
      <c r="N50" s="56" t="e">
        <f>SUM(#REF!)</f>
        <v>#REF!</v>
      </c>
      <c r="O50" s="56" t="e">
        <f>SUM(#REF!)</f>
        <v>#REF!</v>
      </c>
      <c r="P50" s="56" t="e">
        <f>SUM(#REF!)</f>
        <v>#REF!</v>
      </c>
      <c r="Q50" s="56" t="e">
        <f>SUM(#REF!)</f>
        <v>#REF!</v>
      </c>
      <c r="R50" s="56" t="e">
        <f>SUM(#REF!)</f>
        <v>#REF!</v>
      </c>
      <c r="S50" s="56" t="e">
        <f>SUM(#REF!)</f>
        <v>#REF!</v>
      </c>
      <c r="T50" s="56" t="e">
        <f>SUM(#REF!)</f>
        <v>#REF!</v>
      </c>
      <c r="U50" s="56" t="e">
        <f>SUM(#REF!)</f>
        <v>#REF!</v>
      </c>
      <c r="V50" s="56" t="e">
        <f>SUM(#REF!)</f>
        <v>#REF!</v>
      </c>
      <c r="W50" s="56" t="e">
        <f>SUM(#REF!)</f>
        <v>#REF!</v>
      </c>
      <c r="X50" s="56" t="e">
        <f>SUM(#REF!)</f>
        <v>#REF!</v>
      </c>
      <c r="Y50" s="56" t="e">
        <f>SUM(#REF!)</f>
        <v>#REF!</v>
      </c>
      <c r="Z50" s="56" t="e">
        <f>SUM(#REF!)</f>
        <v>#REF!</v>
      </c>
      <c r="AA50" s="56" t="e">
        <f>SUM(#REF!)</f>
        <v>#REF!</v>
      </c>
      <c r="AB50" s="56" t="e">
        <f>SUM(#REF!)</f>
        <v>#REF!</v>
      </c>
      <c r="AC50" s="56" t="e">
        <f>SUM(#REF!)</f>
        <v>#REF!</v>
      </c>
      <c r="AD50" s="56" t="e">
        <f>SUM(#REF!)</f>
        <v>#REF!</v>
      </c>
      <c r="AE50" s="56" t="e">
        <f>SUM(#REF!)</f>
        <v>#REF!</v>
      </c>
      <c r="AF50" s="54"/>
    </row>
    <row r="51" spans="1:32" s="10" customFormat="1" ht="22.5">
      <c r="A51" s="51">
        <v>2</v>
      </c>
      <c r="B51" s="48" t="s">
        <v>66</v>
      </c>
      <c r="C51" s="56" t="e">
        <f>SUM(#REF!)</f>
        <v>#REF!</v>
      </c>
      <c r="D51" s="56" t="e">
        <f>SUM(#REF!)</f>
        <v>#REF!</v>
      </c>
      <c r="E51" s="56" t="e">
        <f>SUM(#REF!)</f>
        <v>#REF!</v>
      </c>
      <c r="F51" s="56" t="e">
        <f>SUM(#REF!)</f>
        <v>#REF!</v>
      </c>
      <c r="G51" s="56" t="e">
        <f>SUM(#REF!)</f>
        <v>#REF!</v>
      </c>
      <c r="H51" s="56" t="e">
        <f>SUM(#REF!)</f>
        <v>#REF!</v>
      </c>
      <c r="I51" s="56" t="e">
        <f>SUM(#REF!)</f>
        <v>#REF!</v>
      </c>
      <c r="J51" s="56" t="e">
        <f>SUM(#REF!)</f>
        <v>#REF!</v>
      </c>
      <c r="K51" s="56" t="e">
        <f>SUM(#REF!)</f>
        <v>#REF!</v>
      </c>
      <c r="L51" s="56" t="e">
        <f>SUM(#REF!)</f>
        <v>#REF!</v>
      </c>
      <c r="M51" s="56" t="e">
        <f>SUM(#REF!)</f>
        <v>#REF!</v>
      </c>
      <c r="N51" s="56" t="e">
        <f>SUM(#REF!)</f>
        <v>#REF!</v>
      </c>
      <c r="O51" s="56" t="e">
        <f>SUM(#REF!)</f>
        <v>#REF!</v>
      </c>
      <c r="P51" s="56" t="e">
        <f>SUM(#REF!)</f>
        <v>#REF!</v>
      </c>
      <c r="Q51" s="56" t="e">
        <f>SUM(#REF!)</f>
        <v>#REF!</v>
      </c>
      <c r="R51" s="56" t="e">
        <f>SUM(#REF!)</f>
        <v>#REF!</v>
      </c>
      <c r="S51" s="56" t="e">
        <f>SUM(#REF!)</f>
        <v>#REF!</v>
      </c>
      <c r="T51" s="56" t="e">
        <f>SUM(#REF!)</f>
        <v>#REF!</v>
      </c>
      <c r="U51" s="56" t="e">
        <f>SUM(#REF!)</f>
        <v>#REF!</v>
      </c>
      <c r="V51" s="56" t="e">
        <f>SUM(#REF!)</f>
        <v>#REF!</v>
      </c>
      <c r="W51" s="56" t="e">
        <f>SUM(#REF!)</f>
        <v>#REF!</v>
      </c>
      <c r="X51" s="56" t="e">
        <f>SUM(#REF!)</f>
        <v>#REF!</v>
      </c>
      <c r="Y51" s="56" t="e">
        <f>SUM(#REF!)</f>
        <v>#REF!</v>
      </c>
      <c r="Z51" s="56" t="e">
        <f>SUM(#REF!)</f>
        <v>#REF!</v>
      </c>
      <c r="AA51" s="56" t="e">
        <f>SUM(#REF!)</f>
        <v>#REF!</v>
      </c>
      <c r="AB51" s="56" t="e">
        <f>SUM(#REF!)</f>
        <v>#REF!</v>
      </c>
      <c r="AC51" s="56" t="e">
        <f>SUM(#REF!)</f>
        <v>#REF!</v>
      </c>
      <c r="AD51" s="56" t="e">
        <f>SUM(#REF!)</f>
        <v>#REF!</v>
      </c>
      <c r="AE51" s="56" t="e">
        <f>SUM(#REF!)</f>
        <v>#REF!</v>
      </c>
      <c r="AF51" s="54"/>
    </row>
    <row r="52" spans="1:32" s="10" customFormat="1" ht="22.5">
      <c r="A52" s="51">
        <v>3</v>
      </c>
      <c r="B52" s="48" t="s">
        <v>195</v>
      </c>
      <c r="C52" s="56" t="e">
        <f>SUM(#REF!)</f>
        <v>#REF!</v>
      </c>
      <c r="D52" s="56" t="e">
        <f>SUM(#REF!)</f>
        <v>#REF!</v>
      </c>
      <c r="E52" s="56" t="e">
        <f>SUM(#REF!)</f>
        <v>#REF!</v>
      </c>
      <c r="F52" s="56" t="e">
        <f>SUM(#REF!)</f>
        <v>#REF!</v>
      </c>
      <c r="G52" s="56" t="e">
        <f>SUM(#REF!)</f>
        <v>#REF!</v>
      </c>
      <c r="H52" s="56" t="e">
        <f>SUM(#REF!)</f>
        <v>#REF!</v>
      </c>
      <c r="I52" s="56" t="e">
        <f>SUM(#REF!)</f>
        <v>#REF!</v>
      </c>
      <c r="J52" s="56" t="e">
        <f>SUM(#REF!)</f>
        <v>#REF!</v>
      </c>
      <c r="K52" s="56" t="e">
        <f>SUM(#REF!)</f>
        <v>#REF!</v>
      </c>
      <c r="L52" s="56" t="e">
        <f>SUM(#REF!)</f>
        <v>#REF!</v>
      </c>
      <c r="M52" s="56" t="e">
        <f>SUM(#REF!)</f>
        <v>#REF!</v>
      </c>
      <c r="N52" s="56" t="e">
        <f>SUM(#REF!)</f>
        <v>#REF!</v>
      </c>
      <c r="O52" s="56" t="e">
        <f>SUM(#REF!)</f>
        <v>#REF!</v>
      </c>
      <c r="P52" s="56" t="e">
        <f>SUM(#REF!)</f>
        <v>#REF!</v>
      </c>
      <c r="Q52" s="56" t="e">
        <f>SUM(#REF!)</f>
        <v>#REF!</v>
      </c>
      <c r="R52" s="56" t="e">
        <f>SUM(#REF!)</f>
        <v>#REF!</v>
      </c>
      <c r="S52" s="56" t="e">
        <f>SUM(#REF!)</f>
        <v>#REF!</v>
      </c>
      <c r="T52" s="56" t="e">
        <f>SUM(#REF!)</f>
        <v>#REF!</v>
      </c>
      <c r="U52" s="56" t="e">
        <f>SUM(#REF!)</f>
        <v>#REF!</v>
      </c>
      <c r="V52" s="56" t="e">
        <f>SUM(#REF!)</f>
        <v>#REF!</v>
      </c>
      <c r="W52" s="56" t="e">
        <f>SUM(#REF!)</f>
        <v>#REF!</v>
      </c>
      <c r="X52" s="56" t="e">
        <f>SUM(#REF!)</f>
        <v>#REF!</v>
      </c>
      <c r="Y52" s="56" t="e">
        <f>SUM(#REF!)</f>
        <v>#REF!</v>
      </c>
      <c r="Z52" s="56" t="e">
        <f>SUM(#REF!)</f>
        <v>#REF!</v>
      </c>
      <c r="AA52" s="56" t="e">
        <f>SUM(#REF!)</f>
        <v>#REF!</v>
      </c>
      <c r="AB52" s="56" t="e">
        <f>SUM(#REF!)</f>
        <v>#REF!</v>
      </c>
      <c r="AC52" s="56" t="e">
        <f>SUM(#REF!)</f>
        <v>#REF!</v>
      </c>
      <c r="AD52" s="56" t="e">
        <f>SUM(#REF!)</f>
        <v>#REF!</v>
      </c>
      <c r="AE52" s="56" t="e">
        <f>SUM(#REF!)</f>
        <v>#REF!</v>
      </c>
      <c r="AF52" s="54"/>
    </row>
    <row r="53" spans="1:32" s="10" customFormat="1" ht="12">
      <c r="A53" s="51" t="s">
        <v>6</v>
      </c>
      <c r="B53" s="46" t="s">
        <v>39</v>
      </c>
      <c r="C53" s="56" t="e">
        <f>SUM(C54:C58)</f>
        <v>#REF!</v>
      </c>
      <c r="D53" s="56" t="e">
        <f aca="true" t="shared" si="14" ref="D53:AE53">SUM(D54:D58)</f>
        <v>#REF!</v>
      </c>
      <c r="E53" s="56" t="e">
        <f t="shared" si="14"/>
        <v>#REF!</v>
      </c>
      <c r="F53" s="56" t="e">
        <f t="shared" si="14"/>
        <v>#REF!</v>
      </c>
      <c r="G53" s="56" t="e">
        <f t="shared" si="14"/>
        <v>#REF!</v>
      </c>
      <c r="H53" s="56" t="e">
        <f t="shared" si="14"/>
        <v>#REF!</v>
      </c>
      <c r="I53" s="56" t="e">
        <f t="shared" si="14"/>
        <v>#REF!</v>
      </c>
      <c r="J53" s="56" t="e">
        <f t="shared" si="14"/>
        <v>#REF!</v>
      </c>
      <c r="K53" s="56" t="e">
        <f t="shared" si="14"/>
        <v>#REF!</v>
      </c>
      <c r="L53" s="56" t="e">
        <f t="shared" si="14"/>
        <v>#REF!</v>
      </c>
      <c r="M53" s="56" t="e">
        <f t="shared" si="14"/>
        <v>#REF!</v>
      </c>
      <c r="N53" s="56" t="e">
        <f t="shared" si="14"/>
        <v>#REF!</v>
      </c>
      <c r="O53" s="56" t="e">
        <f t="shared" si="14"/>
        <v>#REF!</v>
      </c>
      <c r="P53" s="56" t="e">
        <f t="shared" si="14"/>
        <v>#REF!</v>
      </c>
      <c r="Q53" s="56" t="e">
        <f t="shared" si="14"/>
        <v>#REF!</v>
      </c>
      <c r="R53" s="56" t="e">
        <f t="shared" si="14"/>
        <v>#REF!</v>
      </c>
      <c r="S53" s="56" t="e">
        <f t="shared" si="14"/>
        <v>#REF!</v>
      </c>
      <c r="T53" s="56" t="e">
        <f t="shared" si="14"/>
        <v>#REF!</v>
      </c>
      <c r="U53" s="56" t="e">
        <f t="shared" si="14"/>
        <v>#REF!</v>
      </c>
      <c r="V53" s="56" t="e">
        <f t="shared" si="14"/>
        <v>#REF!</v>
      </c>
      <c r="W53" s="56" t="e">
        <f t="shared" si="14"/>
        <v>#REF!</v>
      </c>
      <c r="X53" s="56" t="e">
        <f t="shared" si="14"/>
        <v>#REF!</v>
      </c>
      <c r="Y53" s="56" t="e">
        <f t="shared" si="14"/>
        <v>#REF!</v>
      </c>
      <c r="Z53" s="56" t="e">
        <f t="shared" si="14"/>
        <v>#REF!</v>
      </c>
      <c r="AA53" s="56" t="e">
        <f t="shared" si="14"/>
        <v>#REF!</v>
      </c>
      <c r="AB53" s="56" t="e">
        <f t="shared" si="14"/>
        <v>#REF!</v>
      </c>
      <c r="AC53" s="56" t="e">
        <f t="shared" si="14"/>
        <v>#REF!</v>
      </c>
      <c r="AD53" s="56" t="e">
        <f t="shared" si="14"/>
        <v>#REF!</v>
      </c>
      <c r="AE53" s="56" t="e">
        <f t="shared" si="14"/>
        <v>#REF!</v>
      </c>
      <c r="AF53" s="54"/>
    </row>
    <row r="54" spans="1:32" s="10" customFormat="1" ht="12">
      <c r="A54" s="51">
        <v>1</v>
      </c>
      <c r="B54" s="48" t="s">
        <v>203</v>
      </c>
      <c r="C54" s="56" t="e">
        <f>SUM(#REF!)</f>
        <v>#REF!</v>
      </c>
      <c r="D54" s="56" t="e">
        <f>SUM(#REF!)</f>
        <v>#REF!</v>
      </c>
      <c r="E54" s="56" t="e">
        <f>SUM(#REF!)</f>
        <v>#REF!</v>
      </c>
      <c r="F54" s="56" t="e">
        <f>SUM(#REF!)</f>
        <v>#REF!</v>
      </c>
      <c r="G54" s="56" t="e">
        <f>SUM(#REF!)</f>
        <v>#REF!</v>
      </c>
      <c r="H54" s="56" t="e">
        <f>SUM(#REF!)</f>
        <v>#REF!</v>
      </c>
      <c r="I54" s="56" t="e">
        <f>SUM(#REF!)</f>
        <v>#REF!</v>
      </c>
      <c r="J54" s="56" t="e">
        <f>SUM(#REF!)</f>
        <v>#REF!</v>
      </c>
      <c r="K54" s="56" t="e">
        <f>SUM(#REF!)</f>
        <v>#REF!</v>
      </c>
      <c r="L54" s="56" t="e">
        <f>SUM(#REF!)</f>
        <v>#REF!</v>
      </c>
      <c r="M54" s="56" t="e">
        <f>SUM(#REF!)</f>
        <v>#REF!</v>
      </c>
      <c r="N54" s="56" t="e">
        <f>SUM(#REF!)</f>
        <v>#REF!</v>
      </c>
      <c r="O54" s="56" t="e">
        <f>SUM(#REF!)</f>
        <v>#REF!</v>
      </c>
      <c r="P54" s="56" t="e">
        <f>SUM(#REF!)</f>
        <v>#REF!</v>
      </c>
      <c r="Q54" s="56" t="e">
        <f>SUM(#REF!)</f>
        <v>#REF!</v>
      </c>
      <c r="R54" s="56" t="e">
        <f>SUM(#REF!)</f>
        <v>#REF!</v>
      </c>
      <c r="S54" s="56" t="e">
        <f>SUM(#REF!)</f>
        <v>#REF!</v>
      </c>
      <c r="T54" s="56" t="e">
        <f>SUM(#REF!)</f>
        <v>#REF!</v>
      </c>
      <c r="U54" s="56" t="e">
        <f>SUM(#REF!)</f>
        <v>#REF!</v>
      </c>
      <c r="V54" s="56" t="e">
        <f>SUM(#REF!)</f>
        <v>#REF!</v>
      </c>
      <c r="W54" s="56" t="e">
        <f>SUM(#REF!)</f>
        <v>#REF!</v>
      </c>
      <c r="X54" s="56" t="e">
        <f>SUM(#REF!)</f>
        <v>#REF!</v>
      </c>
      <c r="Y54" s="56" t="e">
        <f>SUM(#REF!)</f>
        <v>#REF!</v>
      </c>
      <c r="Z54" s="56" t="e">
        <f>SUM(#REF!)</f>
        <v>#REF!</v>
      </c>
      <c r="AA54" s="56" t="e">
        <f>SUM(#REF!)</f>
        <v>#REF!</v>
      </c>
      <c r="AB54" s="56" t="e">
        <f>SUM(#REF!)</f>
        <v>#REF!</v>
      </c>
      <c r="AC54" s="56" t="e">
        <f>SUM(#REF!)</f>
        <v>#REF!</v>
      </c>
      <c r="AD54" s="56" t="e">
        <f>SUM(#REF!)</f>
        <v>#REF!</v>
      </c>
      <c r="AE54" s="56" t="e">
        <f>SUM(#REF!)</f>
        <v>#REF!</v>
      </c>
      <c r="AF54" s="54"/>
    </row>
    <row r="55" spans="1:32" s="10" customFormat="1" ht="22.5">
      <c r="A55" s="51">
        <v>2</v>
      </c>
      <c r="B55" s="48" t="s">
        <v>66</v>
      </c>
      <c r="C55" s="56" t="e">
        <f>SUM(#REF!)</f>
        <v>#REF!</v>
      </c>
      <c r="D55" s="56" t="e">
        <f>SUM(#REF!)</f>
        <v>#REF!</v>
      </c>
      <c r="E55" s="56" t="e">
        <f>SUM(#REF!)</f>
        <v>#REF!</v>
      </c>
      <c r="F55" s="56" t="e">
        <f>SUM(#REF!)</f>
        <v>#REF!</v>
      </c>
      <c r="G55" s="56" t="e">
        <f>SUM(#REF!)</f>
        <v>#REF!</v>
      </c>
      <c r="H55" s="56" t="e">
        <f>SUM(#REF!)</f>
        <v>#REF!</v>
      </c>
      <c r="I55" s="56" t="e">
        <f>SUM(#REF!)</f>
        <v>#REF!</v>
      </c>
      <c r="J55" s="56" t="e">
        <f>SUM(#REF!)</f>
        <v>#REF!</v>
      </c>
      <c r="K55" s="56" t="e">
        <f>SUM(#REF!)</f>
        <v>#REF!</v>
      </c>
      <c r="L55" s="56" t="e">
        <f>SUM(#REF!)</f>
        <v>#REF!</v>
      </c>
      <c r="M55" s="56" t="e">
        <f>SUM(#REF!)</f>
        <v>#REF!</v>
      </c>
      <c r="N55" s="56" t="e">
        <f>SUM(#REF!)</f>
        <v>#REF!</v>
      </c>
      <c r="O55" s="56" t="e">
        <f>SUM(#REF!)</f>
        <v>#REF!</v>
      </c>
      <c r="P55" s="56" t="e">
        <f>SUM(#REF!)</f>
        <v>#REF!</v>
      </c>
      <c r="Q55" s="56" t="e">
        <f>SUM(#REF!)</f>
        <v>#REF!</v>
      </c>
      <c r="R55" s="56" t="e">
        <f>SUM(#REF!)</f>
        <v>#REF!</v>
      </c>
      <c r="S55" s="56" t="e">
        <f>SUM(#REF!)</f>
        <v>#REF!</v>
      </c>
      <c r="T55" s="56" t="e">
        <f>SUM(#REF!)</f>
        <v>#REF!</v>
      </c>
      <c r="U55" s="56" t="e">
        <f>SUM(#REF!)</f>
        <v>#REF!</v>
      </c>
      <c r="V55" s="56" t="e">
        <f>SUM(#REF!)</f>
        <v>#REF!</v>
      </c>
      <c r="W55" s="56" t="e">
        <f>SUM(#REF!)</f>
        <v>#REF!</v>
      </c>
      <c r="X55" s="56" t="e">
        <f>SUM(#REF!)</f>
        <v>#REF!</v>
      </c>
      <c r="Y55" s="56" t="e">
        <f>SUM(#REF!)</f>
        <v>#REF!</v>
      </c>
      <c r="Z55" s="56" t="e">
        <f>SUM(#REF!)</f>
        <v>#REF!</v>
      </c>
      <c r="AA55" s="56" t="e">
        <f>SUM(#REF!)</f>
        <v>#REF!</v>
      </c>
      <c r="AB55" s="56" t="e">
        <f>SUM(#REF!)</f>
        <v>#REF!</v>
      </c>
      <c r="AC55" s="56" t="e">
        <f>SUM(#REF!)</f>
        <v>#REF!</v>
      </c>
      <c r="AD55" s="56" t="e">
        <f>SUM(#REF!)</f>
        <v>#REF!</v>
      </c>
      <c r="AE55" s="56" t="e">
        <f>SUM(#REF!)</f>
        <v>#REF!</v>
      </c>
      <c r="AF55" s="54"/>
    </row>
    <row r="56" spans="1:32" s="10" customFormat="1" ht="12">
      <c r="A56" s="51">
        <v>3</v>
      </c>
      <c r="B56" s="48" t="s">
        <v>65</v>
      </c>
      <c r="C56" s="56" t="e">
        <f>SUM(#REF!)</f>
        <v>#REF!</v>
      </c>
      <c r="D56" s="56" t="e">
        <f>SUM(#REF!)</f>
        <v>#REF!</v>
      </c>
      <c r="E56" s="56" t="e">
        <f>SUM(#REF!)</f>
        <v>#REF!</v>
      </c>
      <c r="F56" s="56" t="e">
        <f>SUM(#REF!)</f>
        <v>#REF!</v>
      </c>
      <c r="G56" s="56" t="e">
        <f>SUM(#REF!)</f>
        <v>#REF!</v>
      </c>
      <c r="H56" s="56" t="e">
        <f>SUM(#REF!)</f>
        <v>#REF!</v>
      </c>
      <c r="I56" s="56" t="e">
        <f>SUM(#REF!)</f>
        <v>#REF!</v>
      </c>
      <c r="J56" s="56" t="e">
        <f>SUM(#REF!)</f>
        <v>#REF!</v>
      </c>
      <c r="K56" s="56" t="e">
        <f>SUM(#REF!)</f>
        <v>#REF!</v>
      </c>
      <c r="L56" s="56" t="e">
        <f>SUM(#REF!)</f>
        <v>#REF!</v>
      </c>
      <c r="M56" s="56" t="e">
        <f>SUM(#REF!)</f>
        <v>#REF!</v>
      </c>
      <c r="N56" s="56" t="e">
        <f>SUM(#REF!)</f>
        <v>#REF!</v>
      </c>
      <c r="O56" s="56" t="e">
        <f>SUM(#REF!)</f>
        <v>#REF!</v>
      </c>
      <c r="P56" s="56" t="e">
        <f>SUM(#REF!)</f>
        <v>#REF!</v>
      </c>
      <c r="Q56" s="56" t="e">
        <f>SUM(#REF!)</f>
        <v>#REF!</v>
      </c>
      <c r="R56" s="56" t="e">
        <f>SUM(#REF!)</f>
        <v>#REF!</v>
      </c>
      <c r="S56" s="56" t="e">
        <f>SUM(#REF!)</f>
        <v>#REF!</v>
      </c>
      <c r="T56" s="56" t="e">
        <f>SUM(#REF!)</f>
        <v>#REF!</v>
      </c>
      <c r="U56" s="56" t="e">
        <f>SUM(#REF!)</f>
        <v>#REF!</v>
      </c>
      <c r="V56" s="56" t="e">
        <f>SUM(#REF!)</f>
        <v>#REF!</v>
      </c>
      <c r="W56" s="56" t="e">
        <f>SUM(#REF!)</f>
        <v>#REF!</v>
      </c>
      <c r="X56" s="56" t="e">
        <f>SUM(#REF!)</f>
        <v>#REF!</v>
      </c>
      <c r="Y56" s="56" t="e">
        <f>SUM(#REF!)</f>
        <v>#REF!</v>
      </c>
      <c r="Z56" s="56" t="e">
        <f>SUM(#REF!)</f>
        <v>#REF!</v>
      </c>
      <c r="AA56" s="56" t="e">
        <f>SUM(#REF!)</f>
        <v>#REF!</v>
      </c>
      <c r="AB56" s="56" t="e">
        <f>SUM(#REF!)</f>
        <v>#REF!</v>
      </c>
      <c r="AC56" s="56" t="e">
        <f>SUM(#REF!)</f>
        <v>#REF!</v>
      </c>
      <c r="AD56" s="56" t="e">
        <f>SUM(#REF!)</f>
        <v>#REF!</v>
      </c>
      <c r="AE56" s="56" t="e">
        <f>SUM(#REF!)</f>
        <v>#REF!</v>
      </c>
      <c r="AF56" s="54"/>
    </row>
    <row r="57" spans="1:32" s="10" customFormat="1" ht="12">
      <c r="A57" s="51">
        <v>4</v>
      </c>
      <c r="B57" s="50" t="s">
        <v>196</v>
      </c>
      <c r="C57" s="56" t="e">
        <f>SUM(#REF!)</f>
        <v>#REF!</v>
      </c>
      <c r="D57" s="56" t="e">
        <f>SUM(#REF!)</f>
        <v>#REF!</v>
      </c>
      <c r="E57" s="56" t="e">
        <f>SUM(#REF!)</f>
        <v>#REF!</v>
      </c>
      <c r="F57" s="56" t="e">
        <f>SUM(#REF!)</f>
        <v>#REF!</v>
      </c>
      <c r="G57" s="56" t="e">
        <f>SUM(#REF!)</f>
        <v>#REF!</v>
      </c>
      <c r="H57" s="56" t="e">
        <f>SUM(#REF!)</f>
        <v>#REF!</v>
      </c>
      <c r="I57" s="56" t="e">
        <f>SUM(#REF!)</f>
        <v>#REF!</v>
      </c>
      <c r="J57" s="56" t="e">
        <f>SUM(#REF!)</f>
        <v>#REF!</v>
      </c>
      <c r="K57" s="56" t="e">
        <f>SUM(#REF!)</f>
        <v>#REF!</v>
      </c>
      <c r="L57" s="56" t="e">
        <f>SUM(#REF!)</f>
        <v>#REF!</v>
      </c>
      <c r="M57" s="56" t="e">
        <f>SUM(#REF!)</f>
        <v>#REF!</v>
      </c>
      <c r="N57" s="56" t="e">
        <f>SUM(#REF!)</f>
        <v>#REF!</v>
      </c>
      <c r="O57" s="56" t="e">
        <f>SUM(#REF!)</f>
        <v>#REF!</v>
      </c>
      <c r="P57" s="56" t="e">
        <f>SUM(#REF!)</f>
        <v>#REF!</v>
      </c>
      <c r="Q57" s="56" t="e">
        <f>SUM(#REF!)</f>
        <v>#REF!</v>
      </c>
      <c r="R57" s="56" t="e">
        <f>SUM(#REF!)</f>
        <v>#REF!</v>
      </c>
      <c r="S57" s="56" t="e">
        <f>SUM(#REF!)</f>
        <v>#REF!</v>
      </c>
      <c r="T57" s="56" t="e">
        <f>SUM(#REF!)</f>
        <v>#REF!</v>
      </c>
      <c r="U57" s="56" t="e">
        <f>SUM(#REF!)</f>
        <v>#REF!</v>
      </c>
      <c r="V57" s="56" t="e">
        <f>SUM(#REF!)</f>
        <v>#REF!</v>
      </c>
      <c r="W57" s="56" t="e">
        <f>SUM(#REF!)</f>
        <v>#REF!</v>
      </c>
      <c r="X57" s="56" t="e">
        <f>SUM(#REF!)</f>
        <v>#REF!</v>
      </c>
      <c r="Y57" s="56" t="e">
        <f>SUM(#REF!)</f>
        <v>#REF!</v>
      </c>
      <c r="Z57" s="56" t="e">
        <f>SUM(#REF!)</f>
        <v>#REF!</v>
      </c>
      <c r="AA57" s="56" t="e">
        <f>SUM(#REF!)</f>
        <v>#REF!</v>
      </c>
      <c r="AB57" s="56" t="e">
        <f>SUM(#REF!)</f>
        <v>#REF!</v>
      </c>
      <c r="AC57" s="56" t="e">
        <f>SUM(#REF!)</f>
        <v>#REF!</v>
      </c>
      <c r="AD57" s="56" t="e">
        <f>SUM(#REF!)</f>
        <v>#REF!</v>
      </c>
      <c r="AE57" s="56" t="e">
        <f>SUM(#REF!)</f>
        <v>#REF!</v>
      </c>
      <c r="AF57" s="54"/>
    </row>
    <row r="58" spans="1:32" s="10" customFormat="1" ht="12">
      <c r="A58" s="51">
        <v>5</v>
      </c>
      <c r="B58" s="50" t="s">
        <v>55</v>
      </c>
      <c r="C58" s="56" t="e">
        <f>SUM(#REF!)</f>
        <v>#REF!</v>
      </c>
      <c r="D58" s="56" t="e">
        <f>SUM(#REF!)</f>
        <v>#REF!</v>
      </c>
      <c r="E58" s="56" t="e">
        <f>SUM(#REF!)</f>
        <v>#REF!</v>
      </c>
      <c r="F58" s="56" t="e">
        <f>SUM(#REF!)</f>
        <v>#REF!</v>
      </c>
      <c r="G58" s="56" t="e">
        <f>SUM(#REF!)</f>
        <v>#REF!</v>
      </c>
      <c r="H58" s="56" t="e">
        <f>SUM(#REF!)</f>
        <v>#REF!</v>
      </c>
      <c r="I58" s="56" t="e">
        <f>SUM(#REF!)</f>
        <v>#REF!</v>
      </c>
      <c r="J58" s="56" t="e">
        <f>SUM(#REF!)</f>
        <v>#REF!</v>
      </c>
      <c r="K58" s="56" t="e">
        <f>SUM(#REF!)</f>
        <v>#REF!</v>
      </c>
      <c r="L58" s="56" t="e">
        <f>SUM(#REF!)</f>
        <v>#REF!</v>
      </c>
      <c r="M58" s="56" t="e">
        <f>SUM(#REF!)</f>
        <v>#REF!</v>
      </c>
      <c r="N58" s="56" t="e">
        <f>SUM(#REF!)</f>
        <v>#REF!</v>
      </c>
      <c r="O58" s="56" t="e">
        <f>SUM(#REF!)</f>
        <v>#REF!</v>
      </c>
      <c r="P58" s="56" t="e">
        <f>SUM(#REF!)</f>
        <v>#REF!</v>
      </c>
      <c r="Q58" s="56" t="e">
        <f>SUM(#REF!)</f>
        <v>#REF!</v>
      </c>
      <c r="R58" s="56" t="e">
        <f>SUM(#REF!)</f>
        <v>#REF!</v>
      </c>
      <c r="S58" s="56" t="e">
        <f>SUM(#REF!)</f>
        <v>#REF!</v>
      </c>
      <c r="T58" s="56" t="e">
        <f>SUM(#REF!)</f>
        <v>#REF!</v>
      </c>
      <c r="U58" s="56" t="e">
        <f>SUM(#REF!)</f>
        <v>#REF!</v>
      </c>
      <c r="V58" s="56" t="e">
        <f>SUM(#REF!)</f>
        <v>#REF!</v>
      </c>
      <c r="W58" s="56" t="e">
        <f>SUM(#REF!)</f>
        <v>#REF!</v>
      </c>
      <c r="X58" s="56" t="e">
        <f>SUM(#REF!)</f>
        <v>#REF!</v>
      </c>
      <c r="Y58" s="56" t="e">
        <f>SUM(#REF!)</f>
        <v>#REF!</v>
      </c>
      <c r="Z58" s="56" t="e">
        <f>SUM(#REF!)</f>
        <v>#REF!</v>
      </c>
      <c r="AA58" s="56" t="e">
        <f>SUM(#REF!)</f>
        <v>#REF!</v>
      </c>
      <c r="AB58" s="56" t="e">
        <f>SUM(#REF!)</f>
        <v>#REF!</v>
      </c>
      <c r="AC58" s="56" t="e">
        <f>SUM(#REF!)</f>
        <v>#REF!</v>
      </c>
      <c r="AD58" s="56" t="e">
        <f>SUM(#REF!)</f>
        <v>#REF!</v>
      </c>
      <c r="AE58" s="56" t="e">
        <f>SUM(#REF!)</f>
        <v>#REF!</v>
      </c>
      <c r="AF58" s="54"/>
    </row>
    <row r="59" spans="1:32" s="10" customFormat="1" ht="12">
      <c r="A59" s="51" t="s">
        <v>11</v>
      </c>
      <c r="B59" s="46" t="s">
        <v>42</v>
      </c>
      <c r="C59" s="56" t="e">
        <f>SUM(C60:C62)</f>
        <v>#REF!</v>
      </c>
      <c r="D59" s="56" t="e">
        <f aca="true" t="shared" si="15" ref="D59:AE59">SUM(D60:D62)</f>
        <v>#REF!</v>
      </c>
      <c r="E59" s="56" t="e">
        <f t="shared" si="15"/>
        <v>#REF!</v>
      </c>
      <c r="F59" s="56" t="e">
        <f t="shared" si="15"/>
        <v>#REF!</v>
      </c>
      <c r="G59" s="56" t="e">
        <f t="shared" si="15"/>
        <v>#REF!</v>
      </c>
      <c r="H59" s="56" t="e">
        <f t="shared" si="15"/>
        <v>#REF!</v>
      </c>
      <c r="I59" s="56" t="e">
        <f t="shared" si="15"/>
        <v>#REF!</v>
      </c>
      <c r="J59" s="56" t="e">
        <f t="shared" si="15"/>
        <v>#REF!</v>
      </c>
      <c r="K59" s="56" t="e">
        <f t="shared" si="15"/>
        <v>#REF!</v>
      </c>
      <c r="L59" s="56" t="e">
        <f t="shared" si="15"/>
        <v>#REF!</v>
      </c>
      <c r="M59" s="56" t="e">
        <f t="shared" si="15"/>
        <v>#REF!</v>
      </c>
      <c r="N59" s="56" t="e">
        <f t="shared" si="15"/>
        <v>#REF!</v>
      </c>
      <c r="O59" s="56" t="e">
        <f t="shared" si="15"/>
        <v>#REF!</v>
      </c>
      <c r="P59" s="56" t="e">
        <f t="shared" si="15"/>
        <v>#REF!</v>
      </c>
      <c r="Q59" s="56" t="e">
        <f t="shared" si="15"/>
        <v>#REF!</v>
      </c>
      <c r="R59" s="56" t="e">
        <f t="shared" si="15"/>
        <v>#REF!</v>
      </c>
      <c r="S59" s="56" t="e">
        <f t="shared" si="15"/>
        <v>#REF!</v>
      </c>
      <c r="T59" s="56" t="e">
        <f t="shared" si="15"/>
        <v>#REF!</v>
      </c>
      <c r="U59" s="56" t="e">
        <f t="shared" si="15"/>
        <v>#REF!</v>
      </c>
      <c r="V59" s="56" t="e">
        <f t="shared" si="15"/>
        <v>#REF!</v>
      </c>
      <c r="W59" s="56" t="e">
        <f t="shared" si="15"/>
        <v>#REF!</v>
      </c>
      <c r="X59" s="56" t="e">
        <f t="shared" si="15"/>
        <v>#REF!</v>
      </c>
      <c r="Y59" s="56" t="e">
        <f t="shared" si="15"/>
        <v>#REF!</v>
      </c>
      <c r="Z59" s="56" t="e">
        <f t="shared" si="15"/>
        <v>#REF!</v>
      </c>
      <c r="AA59" s="56" t="e">
        <f t="shared" si="15"/>
        <v>#REF!</v>
      </c>
      <c r="AB59" s="56" t="e">
        <f t="shared" si="15"/>
        <v>#REF!</v>
      </c>
      <c r="AC59" s="56" t="e">
        <f t="shared" si="15"/>
        <v>#REF!</v>
      </c>
      <c r="AD59" s="56" t="e">
        <f t="shared" si="15"/>
        <v>#REF!</v>
      </c>
      <c r="AE59" s="56" t="e">
        <f t="shared" si="15"/>
        <v>#REF!</v>
      </c>
      <c r="AF59" s="54"/>
    </row>
    <row r="60" spans="1:32" s="10" customFormat="1" ht="12">
      <c r="A60" s="51">
        <v>1</v>
      </c>
      <c r="B60" s="48" t="s">
        <v>203</v>
      </c>
      <c r="C60" s="56" t="e">
        <f>SUM(#REF!)</f>
        <v>#REF!</v>
      </c>
      <c r="D60" s="56" t="e">
        <f>SUM(#REF!)</f>
        <v>#REF!</v>
      </c>
      <c r="E60" s="56" t="e">
        <f>SUM(#REF!)</f>
        <v>#REF!</v>
      </c>
      <c r="F60" s="56" t="e">
        <f>SUM(#REF!)</f>
        <v>#REF!</v>
      </c>
      <c r="G60" s="56" t="e">
        <f>SUM(#REF!)</f>
        <v>#REF!</v>
      </c>
      <c r="H60" s="56" t="e">
        <f>SUM(#REF!)</f>
        <v>#REF!</v>
      </c>
      <c r="I60" s="56" t="e">
        <f>SUM(#REF!)</f>
        <v>#REF!</v>
      </c>
      <c r="J60" s="56" t="e">
        <f>SUM(#REF!)</f>
        <v>#REF!</v>
      </c>
      <c r="K60" s="56" t="e">
        <f>SUM(#REF!)</f>
        <v>#REF!</v>
      </c>
      <c r="L60" s="56" t="e">
        <f>SUM(#REF!)</f>
        <v>#REF!</v>
      </c>
      <c r="M60" s="56" t="e">
        <f>SUM(#REF!)</f>
        <v>#REF!</v>
      </c>
      <c r="N60" s="56" t="e">
        <f>SUM(#REF!)</f>
        <v>#REF!</v>
      </c>
      <c r="O60" s="56" t="e">
        <f>SUM(#REF!)</f>
        <v>#REF!</v>
      </c>
      <c r="P60" s="56" t="e">
        <f>SUM(#REF!)</f>
        <v>#REF!</v>
      </c>
      <c r="Q60" s="56" t="e">
        <f>SUM(#REF!)</f>
        <v>#REF!</v>
      </c>
      <c r="R60" s="56" t="e">
        <f>SUM(#REF!)</f>
        <v>#REF!</v>
      </c>
      <c r="S60" s="56" t="e">
        <f>SUM(#REF!)</f>
        <v>#REF!</v>
      </c>
      <c r="T60" s="56" t="e">
        <f>SUM(#REF!)</f>
        <v>#REF!</v>
      </c>
      <c r="U60" s="56" t="e">
        <f>SUM(#REF!)</f>
        <v>#REF!</v>
      </c>
      <c r="V60" s="56" t="e">
        <f>SUM(#REF!)</f>
        <v>#REF!</v>
      </c>
      <c r="W60" s="56" t="e">
        <f>SUM(#REF!)</f>
        <v>#REF!</v>
      </c>
      <c r="X60" s="56" t="e">
        <f>SUM(#REF!)</f>
        <v>#REF!</v>
      </c>
      <c r="Y60" s="56" t="e">
        <f>SUM(#REF!)</f>
        <v>#REF!</v>
      </c>
      <c r="Z60" s="56" t="e">
        <f>SUM(#REF!)</f>
        <v>#REF!</v>
      </c>
      <c r="AA60" s="56" t="e">
        <f>SUM(#REF!)</f>
        <v>#REF!</v>
      </c>
      <c r="AB60" s="56" t="e">
        <f>SUM(#REF!)</f>
        <v>#REF!</v>
      </c>
      <c r="AC60" s="56" t="e">
        <f>SUM(#REF!)</f>
        <v>#REF!</v>
      </c>
      <c r="AD60" s="56" t="e">
        <f>SUM(#REF!)</f>
        <v>#REF!</v>
      </c>
      <c r="AE60" s="56" t="e">
        <f>SUM(#REF!)</f>
        <v>#REF!</v>
      </c>
      <c r="AF60" s="54"/>
    </row>
    <row r="61" spans="1:32" s="10" customFormat="1" ht="22.5">
      <c r="A61" s="51">
        <v>2</v>
      </c>
      <c r="B61" s="48" t="s">
        <v>66</v>
      </c>
      <c r="C61" s="56" t="e">
        <f>SUM(#REF!)</f>
        <v>#REF!</v>
      </c>
      <c r="D61" s="56" t="e">
        <f>SUM(#REF!)</f>
        <v>#REF!</v>
      </c>
      <c r="E61" s="56" t="e">
        <f>SUM(#REF!)</f>
        <v>#REF!</v>
      </c>
      <c r="F61" s="56" t="e">
        <f>SUM(#REF!)</f>
        <v>#REF!</v>
      </c>
      <c r="G61" s="56" t="e">
        <f>SUM(#REF!)</f>
        <v>#REF!</v>
      </c>
      <c r="H61" s="56" t="e">
        <f>SUM(#REF!)</f>
        <v>#REF!</v>
      </c>
      <c r="I61" s="56" t="e">
        <f>SUM(#REF!)</f>
        <v>#REF!</v>
      </c>
      <c r="J61" s="56" t="e">
        <f>SUM(#REF!)</f>
        <v>#REF!</v>
      </c>
      <c r="K61" s="56" t="e">
        <f>SUM(#REF!)</f>
        <v>#REF!</v>
      </c>
      <c r="L61" s="56" t="e">
        <f>SUM(#REF!)</f>
        <v>#REF!</v>
      </c>
      <c r="M61" s="56" t="e">
        <f>SUM(#REF!)</f>
        <v>#REF!</v>
      </c>
      <c r="N61" s="56" t="e">
        <f>SUM(#REF!)</f>
        <v>#REF!</v>
      </c>
      <c r="O61" s="56" t="e">
        <f>SUM(#REF!)</f>
        <v>#REF!</v>
      </c>
      <c r="P61" s="56" t="e">
        <f>SUM(#REF!)</f>
        <v>#REF!</v>
      </c>
      <c r="Q61" s="56" t="e">
        <f>SUM(#REF!)</f>
        <v>#REF!</v>
      </c>
      <c r="R61" s="56" t="e">
        <f>SUM(#REF!)</f>
        <v>#REF!</v>
      </c>
      <c r="S61" s="56" t="e">
        <f>SUM(#REF!)</f>
        <v>#REF!</v>
      </c>
      <c r="T61" s="56" t="e">
        <f>SUM(#REF!)</f>
        <v>#REF!</v>
      </c>
      <c r="U61" s="56" t="e">
        <f>SUM(#REF!)</f>
        <v>#REF!</v>
      </c>
      <c r="V61" s="56" t="e">
        <f>SUM(#REF!)</f>
        <v>#REF!</v>
      </c>
      <c r="W61" s="56" t="e">
        <f>SUM(#REF!)</f>
        <v>#REF!</v>
      </c>
      <c r="X61" s="56" t="e">
        <f>SUM(#REF!)</f>
        <v>#REF!</v>
      </c>
      <c r="Y61" s="56" t="e">
        <f>SUM(#REF!)</f>
        <v>#REF!</v>
      </c>
      <c r="Z61" s="56" t="e">
        <f>SUM(#REF!)</f>
        <v>#REF!</v>
      </c>
      <c r="AA61" s="56" t="e">
        <f>SUM(#REF!)</f>
        <v>#REF!</v>
      </c>
      <c r="AB61" s="56" t="e">
        <f>SUM(#REF!)</f>
        <v>#REF!</v>
      </c>
      <c r="AC61" s="56" t="e">
        <f>SUM(#REF!)</f>
        <v>#REF!</v>
      </c>
      <c r="AD61" s="56" t="e">
        <f>SUM(#REF!)</f>
        <v>#REF!</v>
      </c>
      <c r="AE61" s="56" t="e">
        <f>SUM(#REF!)</f>
        <v>#REF!</v>
      </c>
      <c r="AF61" s="54"/>
    </row>
    <row r="62" spans="1:32" s="10" customFormat="1" ht="12">
      <c r="A62" s="51">
        <v>3</v>
      </c>
      <c r="B62" s="48" t="s">
        <v>65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 t="e">
        <f>SUM(#REF!)</f>
        <v>#REF!</v>
      </c>
      <c r="AC62" s="56" t="e">
        <f>SUM(#REF!)</f>
        <v>#REF!</v>
      </c>
      <c r="AD62" s="56" t="e">
        <f>SUM(#REF!)</f>
        <v>#REF!</v>
      </c>
      <c r="AE62" s="56" t="e">
        <f>SUM(#REF!)</f>
        <v>#REF!</v>
      </c>
      <c r="AF62" s="54"/>
    </row>
    <row r="63" spans="1:32" s="10" customFormat="1" ht="12">
      <c r="A63" s="51" t="s">
        <v>12</v>
      </c>
      <c r="B63" s="46" t="s">
        <v>41</v>
      </c>
      <c r="C63" s="56" t="e">
        <f>SUM(C64:C66)</f>
        <v>#REF!</v>
      </c>
      <c r="D63" s="56" t="e">
        <f aca="true" t="shared" si="16" ref="D63:AE63">SUM(D64:D66)</f>
        <v>#REF!</v>
      </c>
      <c r="E63" s="56" t="e">
        <f t="shared" si="16"/>
        <v>#REF!</v>
      </c>
      <c r="F63" s="56" t="e">
        <f t="shared" si="16"/>
        <v>#REF!</v>
      </c>
      <c r="G63" s="56" t="e">
        <f t="shared" si="16"/>
        <v>#REF!</v>
      </c>
      <c r="H63" s="56" t="e">
        <f t="shared" si="16"/>
        <v>#REF!</v>
      </c>
      <c r="I63" s="56" t="e">
        <f t="shared" si="16"/>
        <v>#REF!</v>
      </c>
      <c r="J63" s="56" t="e">
        <f t="shared" si="16"/>
        <v>#REF!</v>
      </c>
      <c r="K63" s="56" t="e">
        <f t="shared" si="16"/>
        <v>#REF!</v>
      </c>
      <c r="L63" s="56" t="e">
        <f t="shared" si="16"/>
        <v>#REF!</v>
      </c>
      <c r="M63" s="56" t="e">
        <f t="shared" si="16"/>
        <v>#REF!</v>
      </c>
      <c r="N63" s="56" t="e">
        <f t="shared" si="16"/>
        <v>#REF!</v>
      </c>
      <c r="O63" s="56" t="e">
        <f t="shared" si="16"/>
        <v>#REF!</v>
      </c>
      <c r="P63" s="56" t="e">
        <f t="shared" si="16"/>
        <v>#REF!</v>
      </c>
      <c r="Q63" s="56" t="e">
        <f t="shared" si="16"/>
        <v>#REF!</v>
      </c>
      <c r="R63" s="56" t="e">
        <f t="shared" si="16"/>
        <v>#REF!</v>
      </c>
      <c r="S63" s="56" t="e">
        <f t="shared" si="16"/>
        <v>#REF!</v>
      </c>
      <c r="T63" s="56" t="e">
        <f t="shared" si="16"/>
        <v>#REF!</v>
      </c>
      <c r="U63" s="56" t="e">
        <f t="shared" si="16"/>
        <v>#REF!</v>
      </c>
      <c r="V63" s="56" t="e">
        <f t="shared" si="16"/>
        <v>#REF!</v>
      </c>
      <c r="W63" s="56" t="e">
        <f t="shared" si="16"/>
        <v>#REF!</v>
      </c>
      <c r="X63" s="56" t="e">
        <f t="shared" si="16"/>
        <v>#REF!</v>
      </c>
      <c r="Y63" s="56" t="e">
        <f t="shared" si="16"/>
        <v>#REF!</v>
      </c>
      <c r="Z63" s="56" t="e">
        <f t="shared" si="16"/>
        <v>#REF!</v>
      </c>
      <c r="AA63" s="56" t="e">
        <f t="shared" si="16"/>
        <v>#REF!</v>
      </c>
      <c r="AB63" s="56" t="e">
        <f t="shared" si="16"/>
        <v>#REF!</v>
      </c>
      <c r="AC63" s="56" t="e">
        <f t="shared" si="16"/>
        <v>#REF!</v>
      </c>
      <c r="AD63" s="56" t="e">
        <f t="shared" si="16"/>
        <v>#REF!</v>
      </c>
      <c r="AE63" s="56" t="e">
        <f t="shared" si="16"/>
        <v>#REF!</v>
      </c>
      <c r="AF63" s="54"/>
    </row>
    <row r="64" spans="1:32" s="10" customFormat="1" ht="12">
      <c r="A64" s="51">
        <v>1</v>
      </c>
      <c r="B64" s="48" t="s">
        <v>203</v>
      </c>
      <c r="C64" s="56" t="e">
        <f>SUM(#REF!)</f>
        <v>#REF!</v>
      </c>
      <c r="D64" s="56" t="e">
        <f>SUM(#REF!)</f>
        <v>#REF!</v>
      </c>
      <c r="E64" s="56" t="e">
        <f>SUM(#REF!)</f>
        <v>#REF!</v>
      </c>
      <c r="F64" s="56" t="e">
        <f>SUM(#REF!)</f>
        <v>#REF!</v>
      </c>
      <c r="G64" s="56" t="e">
        <f>SUM(#REF!)</f>
        <v>#REF!</v>
      </c>
      <c r="H64" s="56" t="e">
        <f>SUM(#REF!)</f>
        <v>#REF!</v>
      </c>
      <c r="I64" s="56" t="e">
        <f>SUM(#REF!)</f>
        <v>#REF!</v>
      </c>
      <c r="J64" s="56" t="e">
        <f>SUM(#REF!)</f>
        <v>#REF!</v>
      </c>
      <c r="K64" s="56" t="e">
        <f>SUM(#REF!)</f>
        <v>#REF!</v>
      </c>
      <c r="L64" s="56" t="e">
        <f>SUM(#REF!)</f>
        <v>#REF!</v>
      </c>
      <c r="M64" s="56" t="e">
        <f>SUM(#REF!)</f>
        <v>#REF!</v>
      </c>
      <c r="N64" s="56" t="e">
        <f>SUM(#REF!)</f>
        <v>#REF!</v>
      </c>
      <c r="O64" s="56" t="e">
        <f>SUM(#REF!)</f>
        <v>#REF!</v>
      </c>
      <c r="P64" s="56" t="e">
        <f>SUM(#REF!)</f>
        <v>#REF!</v>
      </c>
      <c r="Q64" s="56" t="e">
        <f>SUM(#REF!)</f>
        <v>#REF!</v>
      </c>
      <c r="R64" s="56" t="e">
        <f>SUM(#REF!)</f>
        <v>#REF!</v>
      </c>
      <c r="S64" s="56" t="e">
        <f>SUM(#REF!)</f>
        <v>#REF!</v>
      </c>
      <c r="T64" s="56" t="e">
        <f>SUM(#REF!)</f>
        <v>#REF!</v>
      </c>
      <c r="U64" s="56" t="e">
        <f>SUM(#REF!)</f>
        <v>#REF!</v>
      </c>
      <c r="V64" s="56" t="e">
        <f>SUM(#REF!)</f>
        <v>#REF!</v>
      </c>
      <c r="W64" s="56" t="e">
        <f>SUM(#REF!)</f>
        <v>#REF!</v>
      </c>
      <c r="X64" s="56" t="e">
        <f>SUM(#REF!)</f>
        <v>#REF!</v>
      </c>
      <c r="Y64" s="56" t="e">
        <f>SUM(#REF!)</f>
        <v>#REF!</v>
      </c>
      <c r="Z64" s="56" t="e">
        <f>SUM(#REF!)</f>
        <v>#REF!</v>
      </c>
      <c r="AA64" s="56" t="e">
        <f>SUM(#REF!)</f>
        <v>#REF!</v>
      </c>
      <c r="AB64" s="56" t="e">
        <f>SUM(#REF!)</f>
        <v>#REF!</v>
      </c>
      <c r="AC64" s="56" t="e">
        <f>SUM(#REF!)</f>
        <v>#REF!</v>
      </c>
      <c r="AD64" s="56" t="e">
        <f>SUM(#REF!)</f>
        <v>#REF!</v>
      </c>
      <c r="AE64" s="56" t="e">
        <f>SUM(#REF!)</f>
        <v>#REF!</v>
      </c>
      <c r="AF64" s="54"/>
    </row>
    <row r="65" spans="1:32" s="10" customFormat="1" ht="22.5">
      <c r="A65" s="51">
        <v>2</v>
      </c>
      <c r="B65" s="48" t="s">
        <v>66</v>
      </c>
      <c r="C65" s="56" t="e">
        <f>SUM(#REF!)</f>
        <v>#REF!</v>
      </c>
      <c r="D65" s="56" t="e">
        <f>SUM(#REF!)</f>
        <v>#REF!</v>
      </c>
      <c r="E65" s="56" t="e">
        <f>SUM(#REF!)</f>
        <v>#REF!</v>
      </c>
      <c r="F65" s="56" t="e">
        <f>SUM(#REF!)</f>
        <v>#REF!</v>
      </c>
      <c r="G65" s="56" t="e">
        <f>SUM(#REF!)</f>
        <v>#REF!</v>
      </c>
      <c r="H65" s="56" t="e">
        <f>SUM(#REF!)</f>
        <v>#REF!</v>
      </c>
      <c r="I65" s="56" t="e">
        <f>SUM(#REF!)</f>
        <v>#REF!</v>
      </c>
      <c r="J65" s="56" t="e">
        <f>SUM(#REF!)</f>
        <v>#REF!</v>
      </c>
      <c r="K65" s="56" t="e">
        <f>SUM(#REF!)</f>
        <v>#REF!</v>
      </c>
      <c r="L65" s="56" t="e">
        <f>SUM(#REF!)</f>
        <v>#REF!</v>
      </c>
      <c r="M65" s="56" t="e">
        <f>SUM(#REF!)</f>
        <v>#REF!</v>
      </c>
      <c r="N65" s="56" t="e">
        <f>SUM(#REF!)</f>
        <v>#REF!</v>
      </c>
      <c r="O65" s="56" t="e">
        <f>SUM(#REF!)</f>
        <v>#REF!</v>
      </c>
      <c r="P65" s="56" t="e">
        <f>SUM(#REF!)</f>
        <v>#REF!</v>
      </c>
      <c r="Q65" s="56" t="e">
        <f>SUM(#REF!)</f>
        <v>#REF!</v>
      </c>
      <c r="R65" s="56" t="e">
        <f>SUM(#REF!)</f>
        <v>#REF!</v>
      </c>
      <c r="S65" s="56" t="e">
        <f>SUM(#REF!)</f>
        <v>#REF!</v>
      </c>
      <c r="T65" s="56" t="e">
        <f>SUM(#REF!)</f>
        <v>#REF!</v>
      </c>
      <c r="U65" s="56" t="e">
        <f>SUM(#REF!)</f>
        <v>#REF!</v>
      </c>
      <c r="V65" s="56" t="e">
        <f>SUM(#REF!)</f>
        <v>#REF!</v>
      </c>
      <c r="W65" s="56" t="e">
        <f>SUM(#REF!)</f>
        <v>#REF!</v>
      </c>
      <c r="X65" s="56" t="e">
        <f>SUM(#REF!)</f>
        <v>#REF!</v>
      </c>
      <c r="Y65" s="56" t="e">
        <f>SUM(#REF!)</f>
        <v>#REF!</v>
      </c>
      <c r="Z65" s="56" t="e">
        <f>SUM(#REF!)</f>
        <v>#REF!</v>
      </c>
      <c r="AA65" s="56" t="e">
        <f>SUM(#REF!)</f>
        <v>#REF!</v>
      </c>
      <c r="AB65" s="56" t="e">
        <f>SUM(#REF!)</f>
        <v>#REF!</v>
      </c>
      <c r="AC65" s="56" t="e">
        <f>SUM(#REF!)</f>
        <v>#REF!</v>
      </c>
      <c r="AD65" s="56" t="e">
        <f>SUM(#REF!)</f>
        <v>#REF!</v>
      </c>
      <c r="AE65" s="56" t="e">
        <f>SUM(#REF!)</f>
        <v>#REF!</v>
      </c>
      <c r="AF65" s="54"/>
    </row>
    <row r="66" spans="1:32" s="10" customFormat="1" ht="22.5">
      <c r="A66" s="51">
        <v>3</v>
      </c>
      <c r="B66" s="48" t="s">
        <v>195</v>
      </c>
      <c r="C66" s="56" t="e">
        <f>SUM(#REF!)</f>
        <v>#REF!</v>
      </c>
      <c r="D66" s="56" t="e">
        <f>SUM(#REF!)</f>
        <v>#REF!</v>
      </c>
      <c r="E66" s="56" t="e">
        <f>SUM(#REF!)</f>
        <v>#REF!</v>
      </c>
      <c r="F66" s="56" t="e">
        <f>SUM(#REF!)</f>
        <v>#REF!</v>
      </c>
      <c r="G66" s="56" t="e">
        <f>SUM(#REF!)</f>
        <v>#REF!</v>
      </c>
      <c r="H66" s="56" t="e">
        <f>SUM(#REF!)</f>
        <v>#REF!</v>
      </c>
      <c r="I66" s="56" t="e">
        <f>SUM(#REF!)</f>
        <v>#REF!</v>
      </c>
      <c r="J66" s="56" t="e">
        <f>SUM(#REF!)</f>
        <v>#REF!</v>
      </c>
      <c r="K66" s="56" t="e">
        <f>SUM(#REF!)</f>
        <v>#REF!</v>
      </c>
      <c r="L66" s="56" t="e">
        <f>SUM(#REF!)</f>
        <v>#REF!</v>
      </c>
      <c r="M66" s="56" t="e">
        <f>SUM(#REF!)</f>
        <v>#REF!</v>
      </c>
      <c r="N66" s="56" t="e">
        <f>SUM(#REF!)</f>
        <v>#REF!</v>
      </c>
      <c r="O66" s="56" t="e">
        <f>SUM(#REF!)</f>
        <v>#REF!</v>
      </c>
      <c r="P66" s="56" t="e">
        <f>SUM(#REF!)</f>
        <v>#REF!</v>
      </c>
      <c r="Q66" s="56" t="e">
        <f>SUM(#REF!)</f>
        <v>#REF!</v>
      </c>
      <c r="R66" s="56" t="e">
        <f>SUM(#REF!)</f>
        <v>#REF!</v>
      </c>
      <c r="S66" s="56" t="e">
        <f>SUM(#REF!)</f>
        <v>#REF!</v>
      </c>
      <c r="T66" s="56" t="e">
        <f>SUM(#REF!)</f>
        <v>#REF!</v>
      </c>
      <c r="U66" s="56" t="e">
        <f>SUM(#REF!)</f>
        <v>#REF!</v>
      </c>
      <c r="V66" s="56" t="e">
        <f>SUM(#REF!)</f>
        <v>#REF!</v>
      </c>
      <c r="W66" s="56" t="e">
        <f>SUM(#REF!)</f>
        <v>#REF!</v>
      </c>
      <c r="X66" s="56" t="e">
        <f>SUM(#REF!)</f>
        <v>#REF!</v>
      </c>
      <c r="Y66" s="56" t="e">
        <f>SUM(#REF!)</f>
        <v>#REF!</v>
      </c>
      <c r="Z66" s="56" t="e">
        <f>SUM(#REF!)</f>
        <v>#REF!</v>
      </c>
      <c r="AA66" s="56" t="e">
        <f>SUM(#REF!)</f>
        <v>#REF!</v>
      </c>
      <c r="AB66" s="56" t="e">
        <f>SUM(#REF!)</f>
        <v>#REF!</v>
      </c>
      <c r="AC66" s="56" t="e">
        <f>SUM(#REF!)</f>
        <v>#REF!</v>
      </c>
      <c r="AD66" s="56" t="e">
        <f>SUM(#REF!)</f>
        <v>#REF!</v>
      </c>
      <c r="AE66" s="56" t="e">
        <f>SUM(#REF!)</f>
        <v>#REF!</v>
      </c>
      <c r="AF66" s="54"/>
    </row>
    <row r="67" spans="1:32" s="10" customFormat="1" ht="12">
      <c r="A67" s="51" t="s">
        <v>13</v>
      </c>
      <c r="B67" s="46" t="s">
        <v>49</v>
      </c>
      <c r="C67" s="56" t="e">
        <f>SUM(C68:C70)</f>
        <v>#REF!</v>
      </c>
      <c r="D67" s="56" t="e">
        <f aca="true" t="shared" si="17" ref="D67:AE67">SUM(D68:D70)</f>
        <v>#REF!</v>
      </c>
      <c r="E67" s="56" t="e">
        <f t="shared" si="17"/>
        <v>#REF!</v>
      </c>
      <c r="F67" s="56" t="e">
        <f t="shared" si="17"/>
        <v>#REF!</v>
      </c>
      <c r="G67" s="56" t="e">
        <f t="shared" si="17"/>
        <v>#REF!</v>
      </c>
      <c r="H67" s="56" t="e">
        <f t="shared" si="17"/>
        <v>#REF!</v>
      </c>
      <c r="I67" s="56" t="e">
        <f t="shared" si="17"/>
        <v>#REF!</v>
      </c>
      <c r="J67" s="56" t="e">
        <f t="shared" si="17"/>
        <v>#REF!</v>
      </c>
      <c r="K67" s="56" t="e">
        <f t="shared" si="17"/>
        <v>#REF!</v>
      </c>
      <c r="L67" s="56" t="e">
        <f t="shared" si="17"/>
        <v>#REF!</v>
      </c>
      <c r="M67" s="56" t="e">
        <f t="shared" si="17"/>
        <v>#REF!</v>
      </c>
      <c r="N67" s="56" t="e">
        <f t="shared" si="17"/>
        <v>#REF!</v>
      </c>
      <c r="O67" s="56" t="e">
        <f t="shared" si="17"/>
        <v>#REF!</v>
      </c>
      <c r="P67" s="56" t="e">
        <f t="shared" si="17"/>
        <v>#REF!</v>
      </c>
      <c r="Q67" s="56" t="e">
        <f t="shared" si="17"/>
        <v>#REF!</v>
      </c>
      <c r="R67" s="56" t="e">
        <f t="shared" si="17"/>
        <v>#REF!</v>
      </c>
      <c r="S67" s="56" t="e">
        <f t="shared" si="17"/>
        <v>#REF!</v>
      </c>
      <c r="T67" s="56" t="e">
        <f t="shared" si="17"/>
        <v>#REF!</v>
      </c>
      <c r="U67" s="56" t="e">
        <f t="shared" si="17"/>
        <v>#REF!</v>
      </c>
      <c r="V67" s="56" t="e">
        <f t="shared" si="17"/>
        <v>#REF!</v>
      </c>
      <c r="W67" s="56" t="e">
        <f t="shared" si="17"/>
        <v>#REF!</v>
      </c>
      <c r="X67" s="56" t="e">
        <f t="shared" si="17"/>
        <v>#REF!</v>
      </c>
      <c r="Y67" s="56" t="e">
        <f t="shared" si="17"/>
        <v>#REF!</v>
      </c>
      <c r="Z67" s="56" t="e">
        <f t="shared" si="17"/>
        <v>#REF!</v>
      </c>
      <c r="AA67" s="56" t="e">
        <f t="shared" si="17"/>
        <v>#REF!</v>
      </c>
      <c r="AB67" s="56" t="e">
        <f t="shared" si="17"/>
        <v>#REF!</v>
      </c>
      <c r="AC67" s="56" t="e">
        <f t="shared" si="17"/>
        <v>#REF!</v>
      </c>
      <c r="AD67" s="56" t="e">
        <f t="shared" si="17"/>
        <v>#REF!</v>
      </c>
      <c r="AE67" s="56" t="e">
        <f t="shared" si="17"/>
        <v>#REF!</v>
      </c>
      <c r="AF67" s="54"/>
    </row>
    <row r="68" spans="1:32" s="10" customFormat="1" ht="22.5">
      <c r="A68" s="51">
        <v>1</v>
      </c>
      <c r="B68" s="48" t="s">
        <v>56</v>
      </c>
      <c r="C68" s="56" t="e">
        <f>SUM(#REF!)</f>
        <v>#REF!</v>
      </c>
      <c r="D68" s="56" t="e">
        <f>SUM(#REF!)</f>
        <v>#REF!</v>
      </c>
      <c r="E68" s="56" t="e">
        <f>SUM(#REF!)</f>
        <v>#REF!</v>
      </c>
      <c r="F68" s="56" t="e">
        <f>SUM(#REF!)</f>
        <v>#REF!</v>
      </c>
      <c r="G68" s="56" t="e">
        <f>SUM(#REF!)</f>
        <v>#REF!</v>
      </c>
      <c r="H68" s="56" t="e">
        <f>SUM(#REF!)</f>
        <v>#REF!</v>
      </c>
      <c r="I68" s="56" t="e">
        <f>SUM(#REF!)</f>
        <v>#REF!</v>
      </c>
      <c r="J68" s="56" t="e">
        <f>SUM(#REF!)</f>
        <v>#REF!</v>
      </c>
      <c r="K68" s="56" t="e">
        <f>SUM(#REF!)</f>
        <v>#REF!</v>
      </c>
      <c r="L68" s="56" t="e">
        <f>SUM(#REF!)</f>
        <v>#REF!</v>
      </c>
      <c r="M68" s="56" t="e">
        <f>SUM(#REF!)</f>
        <v>#REF!</v>
      </c>
      <c r="N68" s="56" t="e">
        <f>SUM(#REF!)</f>
        <v>#REF!</v>
      </c>
      <c r="O68" s="56" t="e">
        <f>SUM(#REF!)</f>
        <v>#REF!</v>
      </c>
      <c r="P68" s="56" t="e">
        <f>SUM(#REF!)</f>
        <v>#REF!</v>
      </c>
      <c r="Q68" s="56" t="e">
        <f>SUM(#REF!)</f>
        <v>#REF!</v>
      </c>
      <c r="R68" s="56" t="e">
        <f>SUM(#REF!)</f>
        <v>#REF!</v>
      </c>
      <c r="S68" s="56" t="e">
        <f>SUM(#REF!)</f>
        <v>#REF!</v>
      </c>
      <c r="T68" s="56" t="e">
        <f>SUM(#REF!)</f>
        <v>#REF!</v>
      </c>
      <c r="U68" s="56" t="e">
        <f>SUM(#REF!)</f>
        <v>#REF!</v>
      </c>
      <c r="V68" s="56" t="e">
        <f>SUM(#REF!)</f>
        <v>#REF!</v>
      </c>
      <c r="W68" s="56" t="e">
        <f>SUM(#REF!)</f>
        <v>#REF!</v>
      </c>
      <c r="X68" s="56" t="e">
        <f>SUM(#REF!)</f>
        <v>#REF!</v>
      </c>
      <c r="Y68" s="56" t="e">
        <f>SUM(#REF!)</f>
        <v>#REF!</v>
      </c>
      <c r="Z68" s="56" t="e">
        <f>SUM(#REF!)</f>
        <v>#REF!</v>
      </c>
      <c r="AA68" s="56" t="e">
        <f>SUM(#REF!)</f>
        <v>#REF!</v>
      </c>
      <c r="AB68" s="56" t="e">
        <f>SUM(#REF!)</f>
        <v>#REF!</v>
      </c>
      <c r="AC68" s="56" t="e">
        <f>SUM(#REF!)</f>
        <v>#REF!</v>
      </c>
      <c r="AD68" s="56" t="e">
        <f>SUM(#REF!)</f>
        <v>#REF!</v>
      </c>
      <c r="AE68" s="56" t="e">
        <f>SUM(#REF!)</f>
        <v>#REF!</v>
      </c>
      <c r="AF68" s="54"/>
    </row>
    <row r="69" spans="1:32" s="10" customFormat="1" ht="22.5">
      <c r="A69" s="51">
        <v>2</v>
      </c>
      <c r="B69" s="48" t="s">
        <v>66</v>
      </c>
      <c r="C69" s="56" t="e">
        <f>SUM(#REF!)</f>
        <v>#REF!</v>
      </c>
      <c r="D69" s="56" t="e">
        <f>SUM(#REF!)</f>
        <v>#REF!</v>
      </c>
      <c r="E69" s="56" t="e">
        <f>SUM(#REF!)</f>
        <v>#REF!</v>
      </c>
      <c r="F69" s="56" t="e">
        <f>SUM(#REF!)</f>
        <v>#REF!</v>
      </c>
      <c r="G69" s="56" t="e">
        <f>SUM(#REF!)</f>
        <v>#REF!</v>
      </c>
      <c r="H69" s="56" t="e">
        <f>SUM(#REF!)</f>
        <v>#REF!</v>
      </c>
      <c r="I69" s="56" t="e">
        <f>SUM(#REF!)</f>
        <v>#REF!</v>
      </c>
      <c r="J69" s="56" t="e">
        <f>SUM(#REF!)</f>
        <v>#REF!</v>
      </c>
      <c r="K69" s="56" t="e">
        <f>SUM(#REF!)</f>
        <v>#REF!</v>
      </c>
      <c r="L69" s="56" t="e">
        <f>SUM(#REF!)</f>
        <v>#REF!</v>
      </c>
      <c r="M69" s="56" t="e">
        <f>SUM(#REF!)</f>
        <v>#REF!</v>
      </c>
      <c r="N69" s="56" t="e">
        <f>SUM(#REF!)</f>
        <v>#REF!</v>
      </c>
      <c r="O69" s="56" t="e">
        <f>SUM(#REF!)</f>
        <v>#REF!</v>
      </c>
      <c r="P69" s="56" t="e">
        <f>SUM(#REF!)</f>
        <v>#REF!</v>
      </c>
      <c r="Q69" s="56" t="e">
        <f>SUM(#REF!)</f>
        <v>#REF!</v>
      </c>
      <c r="R69" s="56" t="e">
        <f>SUM(#REF!)</f>
        <v>#REF!</v>
      </c>
      <c r="S69" s="56" t="e">
        <f>SUM(#REF!)</f>
        <v>#REF!</v>
      </c>
      <c r="T69" s="56" t="e">
        <f>SUM(#REF!)</f>
        <v>#REF!</v>
      </c>
      <c r="U69" s="56" t="e">
        <f>SUM(#REF!)</f>
        <v>#REF!</v>
      </c>
      <c r="V69" s="56" t="e">
        <f>SUM(#REF!)</f>
        <v>#REF!</v>
      </c>
      <c r="W69" s="56" t="e">
        <f>SUM(#REF!)</f>
        <v>#REF!</v>
      </c>
      <c r="X69" s="56" t="e">
        <f>SUM(#REF!)</f>
        <v>#REF!</v>
      </c>
      <c r="Y69" s="56" t="e">
        <f>SUM(#REF!)</f>
        <v>#REF!</v>
      </c>
      <c r="Z69" s="56" t="e">
        <f>SUM(#REF!)</f>
        <v>#REF!</v>
      </c>
      <c r="AA69" s="56" t="e">
        <f>SUM(#REF!)</f>
        <v>#REF!</v>
      </c>
      <c r="AB69" s="56" t="e">
        <f>SUM(#REF!)</f>
        <v>#REF!</v>
      </c>
      <c r="AC69" s="56" t="e">
        <f>SUM(#REF!)</f>
        <v>#REF!</v>
      </c>
      <c r="AD69" s="56" t="e">
        <f>SUM(#REF!)</f>
        <v>#REF!</v>
      </c>
      <c r="AE69" s="56" t="e">
        <f>SUM(#REF!)</f>
        <v>#REF!</v>
      </c>
      <c r="AF69" s="54"/>
    </row>
    <row r="70" spans="1:32" s="10" customFormat="1" ht="12">
      <c r="A70" s="51">
        <v>3</v>
      </c>
      <c r="B70" s="48" t="s">
        <v>65</v>
      </c>
      <c r="C70" s="56" t="e">
        <f>SUM(#REF!)</f>
        <v>#REF!</v>
      </c>
      <c r="D70" s="56" t="e">
        <f>SUM(#REF!)</f>
        <v>#REF!</v>
      </c>
      <c r="E70" s="56" t="e">
        <f>SUM(#REF!)</f>
        <v>#REF!</v>
      </c>
      <c r="F70" s="56" t="e">
        <f>SUM(#REF!)</f>
        <v>#REF!</v>
      </c>
      <c r="G70" s="56" t="e">
        <f>SUM(#REF!)</f>
        <v>#REF!</v>
      </c>
      <c r="H70" s="56" t="e">
        <f>SUM(#REF!)</f>
        <v>#REF!</v>
      </c>
      <c r="I70" s="56" t="e">
        <f>SUM(#REF!)</f>
        <v>#REF!</v>
      </c>
      <c r="J70" s="56" t="e">
        <f>SUM(#REF!)</f>
        <v>#REF!</v>
      </c>
      <c r="K70" s="56" t="e">
        <f>SUM(#REF!)</f>
        <v>#REF!</v>
      </c>
      <c r="L70" s="56" t="e">
        <f>SUM(#REF!)</f>
        <v>#REF!</v>
      </c>
      <c r="M70" s="56" t="e">
        <f>SUM(#REF!)</f>
        <v>#REF!</v>
      </c>
      <c r="N70" s="56" t="e">
        <f>SUM(#REF!)</f>
        <v>#REF!</v>
      </c>
      <c r="O70" s="56" t="e">
        <f>SUM(#REF!)</f>
        <v>#REF!</v>
      </c>
      <c r="P70" s="56" t="e">
        <f>SUM(#REF!)</f>
        <v>#REF!</v>
      </c>
      <c r="Q70" s="56" t="e">
        <f>SUM(#REF!)</f>
        <v>#REF!</v>
      </c>
      <c r="R70" s="56" t="e">
        <f>SUM(#REF!)</f>
        <v>#REF!</v>
      </c>
      <c r="S70" s="56" t="e">
        <f>SUM(#REF!)</f>
        <v>#REF!</v>
      </c>
      <c r="T70" s="56" t="e">
        <f>SUM(#REF!)</f>
        <v>#REF!</v>
      </c>
      <c r="U70" s="56" t="e">
        <f>SUM(#REF!)</f>
        <v>#REF!</v>
      </c>
      <c r="V70" s="56" t="e">
        <f>SUM(#REF!)</f>
        <v>#REF!</v>
      </c>
      <c r="W70" s="56" t="e">
        <f>SUM(#REF!)</f>
        <v>#REF!</v>
      </c>
      <c r="X70" s="56" t="e">
        <f>SUM(#REF!)</f>
        <v>#REF!</v>
      </c>
      <c r="Y70" s="56" t="e">
        <f>SUM(#REF!)</f>
        <v>#REF!</v>
      </c>
      <c r="Z70" s="56" t="e">
        <f>SUM(#REF!)</f>
        <v>#REF!</v>
      </c>
      <c r="AA70" s="56" t="e">
        <f>SUM(#REF!)</f>
        <v>#REF!</v>
      </c>
      <c r="AB70" s="56" t="e">
        <f>SUM(#REF!)</f>
        <v>#REF!</v>
      </c>
      <c r="AC70" s="56" t="e">
        <f>SUM(#REF!)</f>
        <v>#REF!</v>
      </c>
      <c r="AD70" s="56" t="e">
        <f>SUM(#REF!)</f>
        <v>#REF!</v>
      </c>
      <c r="AE70" s="56" t="e">
        <f>SUM(#REF!)</f>
        <v>#REF!</v>
      </c>
      <c r="AF70" s="54"/>
    </row>
    <row r="71" spans="1:38" ht="15">
      <c r="A71" s="4"/>
      <c r="B71" s="52"/>
      <c r="C71" s="52"/>
      <c r="D71" s="5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53"/>
      <c r="AC71" s="4"/>
      <c r="AD71" s="4"/>
      <c r="AE71" s="4"/>
      <c r="AF71" s="4"/>
      <c r="AG71" s="10"/>
      <c r="AH71" s="10"/>
      <c r="AI71" s="10"/>
      <c r="AJ71" s="10"/>
      <c r="AK71" s="10"/>
      <c r="AL71" s="10"/>
    </row>
    <row r="72" spans="1:38" ht="15">
      <c r="A72" s="4"/>
      <c r="B72" s="52"/>
      <c r="C72" s="52"/>
      <c r="D72" s="5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53"/>
      <c r="AC72" s="4"/>
      <c r="AD72" s="4"/>
      <c r="AE72" s="4"/>
      <c r="AF72" s="4"/>
      <c r="AG72" s="10"/>
      <c r="AH72" s="10"/>
      <c r="AI72" s="10"/>
      <c r="AJ72" s="10"/>
      <c r="AK72" s="10"/>
      <c r="AL72" s="10"/>
    </row>
    <row r="73" spans="1:38" ht="15">
      <c r="A73" s="4"/>
      <c r="B73" s="52"/>
      <c r="C73" s="52"/>
      <c r="D73" s="5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53"/>
      <c r="AC73" s="4"/>
      <c r="AD73" s="4"/>
      <c r="AE73" s="4"/>
      <c r="AF73" s="4"/>
      <c r="AG73" s="10"/>
      <c r="AH73" s="10"/>
      <c r="AI73" s="10"/>
      <c r="AJ73" s="10"/>
      <c r="AK73" s="10"/>
      <c r="AL73" s="10"/>
    </row>
    <row r="74" spans="1:38" ht="15">
      <c r="A74" s="4"/>
      <c r="B74" s="52"/>
      <c r="C74" s="52"/>
      <c r="D74" s="5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53"/>
      <c r="AC74" s="4"/>
      <c r="AD74" s="4"/>
      <c r="AE74" s="4"/>
      <c r="AF74" s="4"/>
      <c r="AG74" s="10"/>
      <c r="AH74" s="10"/>
      <c r="AI74" s="10"/>
      <c r="AJ74" s="10"/>
      <c r="AK74" s="10"/>
      <c r="AL74" s="10"/>
    </row>
    <row r="75" spans="1:38" ht="15">
      <c r="A75" s="4"/>
      <c r="B75" s="52"/>
      <c r="C75" s="52"/>
      <c r="D75" s="5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53"/>
      <c r="AC75" s="4"/>
      <c r="AD75" s="4"/>
      <c r="AE75" s="4"/>
      <c r="AF75" s="4"/>
      <c r="AG75" s="10"/>
      <c r="AH75" s="10"/>
      <c r="AI75" s="10"/>
      <c r="AJ75" s="10"/>
      <c r="AK75" s="10"/>
      <c r="AL75" s="10"/>
    </row>
    <row r="76" spans="1:38" ht="15">
      <c r="A76" s="4"/>
      <c r="B76" s="52"/>
      <c r="C76" s="52"/>
      <c r="D76" s="5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53"/>
      <c r="AC76" s="4"/>
      <c r="AD76" s="4"/>
      <c r="AE76" s="4"/>
      <c r="AF76" s="4"/>
      <c r="AG76" s="10"/>
      <c r="AH76" s="10"/>
      <c r="AI76" s="10"/>
      <c r="AJ76" s="10"/>
      <c r="AK76" s="10"/>
      <c r="AL76" s="10"/>
    </row>
    <row r="77" spans="1:35" ht="15">
      <c r="A77" s="4"/>
      <c r="B77" s="52"/>
      <c r="C77" s="52"/>
      <c r="D77" s="5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53"/>
      <c r="AC77" s="4"/>
      <c r="AD77" s="4"/>
      <c r="AE77" s="4"/>
      <c r="AF77" s="4"/>
      <c r="AG77" s="7"/>
      <c r="AH77" s="7"/>
      <c r="AI77" s="7"/>
    </row>
    <row r="78" spans="1:35" ht="15">
      <c r="A78" s="4"/>
      <c r="B78" s="52"/>
      <c r="C78" s="52"/>
      <c r="D78" s="5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53"/>
      <c r="AC78" s="4"/>
      <c r="AD78" s="4"/>
      <c r="AE78" s="4"/>
      <c r="AF78" s="4"/>
      <c r="AG78" s="7"/>
      <c r="AH78" s="7"/>
      <c r="AI78" s="7"/>
    </row>
    <row r="79" spans="1:35" ht="15">
      <c r="A79" s="4"/>
      <c r="B79" s="52"/>
      <c r="C79" s="52"/>
      <c r="D79" s="5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53"/>
      <c r="AC79" s="4"/>
      <c r="AD79" s="4"/>
      <c r="AE79" s="4"/>
      <c r="AF79" s="4"/>
      <c r="AG79" s="7"/>
      <c r="AH79" s="7"/>
      <c r="AI79" s="7"/>
    </row>
    <row r="80" spans="1:35" ht="15">
      <c r="A80" s="4"/>
      <c r="B80" s="52"/>
      <c r="C80" s="52"/>
      <c r="D80" s="5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53"/>
      <c r="AC80" s="4"/>
      <c r="AD80" s="4"/>
      <c r="AE80" s="4"/>
      <c r="AF80" s="4"/>
      <c r="AG80" s="7"/>
      <c r="AH80" s="7"/>
      <c r="AI80" s="7"/>
    </row>
    <row r="81" spans="1:35" ht="15">
      <c r="A81" s="4"/>
      <c r="B81" s="52"/>
      <c r="C81" s="52"/>
      <c r="D81" s="5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53"/>
      <c r="AC81" s="4"/>
      <c r="AD81" s="4"/>
      <c r="AE81" s="4"/>
      <c r="AF81" s="4"/>
      <c r="AG81" s="7"/>
      <c r="AH81" s="7"/>
      <c r="AI81" s="7"/>
    </row>
    <row r="82" spans="1:35" ht="15">
      <c r="A82" s="4"/>
      <c r="B82" s="52"/>
      <c r="C82" s="52"/>
      <c r="D82" s="5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53"/>
      <c r="AC82" s="4"/>
      <c r="AD82" s="4"/>
      <c r="AE82" s="4"/>
      <c r="AF82" s="4"/>
      <c r="AG82" s="7"/>
      <c r="AH82" s="7"/>
      <c r="AI82" s="7"/>
    </row>
    <row r="83" spans="1:35" ht="15">
      <c r="A83" s="4"/>
      <c r="B83" s="52"/>
      <c r="C83" s="52"/>
      <c r="D83" s="5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53"/>
      <c r="AC83" s="4"/>
      <c r="AD83" s="4"/>
      <c r="AE83" s="4"/>
      <c r="AF83" s="4"/>
      <c r="AG83" s="7"/>
      <c r="AH83" s="7"/>
      <c r="AI83" s="7"/>
    </row>
    <row r="84" spans="1:35" ht="15">
      <c r="A84" s="4"/>
      <c r="B84" s="52"/>
      <c r="C84" s="52"/>
      <c r="D84" s="5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3"/>
      <c r="AC84" s="4"/>
      <c r="AD84" s="4"/>
      <c r="AE84" s="4"/>
      <c r="AF84" s="4"/>
      <c r="AG84" s="7"/>
      <c r="AH84" s="7"/>
      <c r="AI84" s="7"/>
    </row>
    <row r="85" spans="1:35" ht="15">
      <c r="A85" s="4"/>
      <c r="B85" s="52"/>
      <c r="C85" s="52"/>
      <c r="D85" s="5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3"/>
      <c r="AC85" s="4"/>
      <c r="AD85" s="4"/>
      <c r="AE85" s="4"/>
      <c r="AF85" s="4"/>
      <c r="AG85" s="7"/>
      <c r="AH85" s="7"/>
      <c r="AI85" s="7"/>
    </row>
    <row r="86" spans="1:35" ht="15">
      <c r="A86" s="4"/>
      <c r="B86" s="52"/>
      <c r="C86" s="52"/>
      <c r="D86" s="5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53"/>
      <c r="AC86" s="4"/>
      <c r="AD86" s="4"/>
      <c r="AE86" s="4"/>
      <c r="AF86" s="4"/>
      <c r="AG86" s="7"/>
      <c r="AH86" s="7"/>
      <c r="AI86" s="7"/>
    </row>
    <row r="87" spans="1:35" ht="15">
      <c r="A87" s="4"/>
      <c r="B87" s="52"/>
      <c r="C87" s="52"/>
      <c r="D87" s="5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3"/>
      <c r="AC87" s="4"/>
      <c r="AD87" s="4"/>
      <c r="AE87" s="4"/>
      <c r="AF87" s="4"/>
      <c r="AG87" s="7"/>
      <c r="AH87" s="7"/>
      <c r="AI87" s="7"/>
    </row>
    <row r="88" spans="1:35" ht="15">
      <c r="A88" s="4"/>
      <c r="B88" s="52"/>
      <c r="C88" s="52"/>
      <c r="D88" s="5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3"/>
      <c r="AC88" s="4"/>
      <c r="AD88" s="4"/>
      <c r="AE88" s="4"/>
      <c r="AF88" s="4"/>
      <c r="AG88" s="7"/>
      <c r="AH88" s="7"/>
      <c r="AI88" s="7"/>
    </row>
    <row r="89" spans="1:35" ht="15">
      <c r="A89" s="4"/>
      <c r="B89" s="52"/>
      <c r="C89" s="52"/>
      <c r="D89" s="5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3"/>
      <c r="AC89" s="4"/>
      <c r="AD89" s="4"/>
      <c r="AE89" s="4"/>
      <c r="AF89" s="4"/>
      <c r="AG89" s="7"/>
      <c r="AH89" s="7"/>
      <c r="AI89" s="7"/>
    </row>
    <row r="90" spans="1:35" ht="15">
      <c r="A90" s="4"/>
      <c r="B90" s="52"/>
      <c r="C90" s="52"/>
      <c r="D90" s="5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53"/>
      <c r="AC90" s="4"/>
      <c r="AD90" s="4"/>
      <c r="AE90" s="4"/>
      <c r="AF90" s="4"/>
      <c r="AG90" s="7"/>
      <c r="AH90" s="7"/>
      <c r="AI90" s="7"/>
    </row>
    <row r="91" spans="1:35" ht="15">
      <c r="A91" s="4"/>
      <c r="B91" s="52"/>
      <c r="C91" s="52"/>
      <c r="D91" s="5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3"/>
      <c r="AC91" s="4"/>
      <c r="AD91" s="4"/>
      <c r="AE91" s="4"/>
      <c r="AF91" s="4"/>
      <c r="AG91" s="7"/>
      <c r="AH91" s="7"/>
      <c r="AI91" s="7"/>
    </row>
    <row r="92" spans="1:35" ht="15">
      <c r="A92" s="4"/>
      <c r="B92" s="52"/>
      <c r="C92" s="52"/>
      <c r="D92" s="5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3"/>
      <c r="AC92" s="4"/>
      <c r="AD92" s="4"/>
      <c r="AE92" s="4"/>
      <c r="AF92" s="4"/>
      <c r="AG92" s="7"/>
      <c r="AH92" s="7"/>
      <c r="AI92" s="7"/>
    </row>
    <row r="93" spans="2:35" ht="15">
      <c r="B93" s="9"/>
      <c r="C93" s="9"/>
      <c r="D93" s="2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28"/>
      <c r="AC93" s="7"/>
      <c r="AD93" s="7"/>
      <c r="AE93" s="7"/>
      <c r="AF93" s="7"/>
      <c r="AG93" s="7"/>
      <c r="AH93" s="7"/>
      <c r="AI93" s="7"/>
    </row>
    <row r="94" spans="2:35" ht="15">
      <c r="B94" s="9"/>
      <c r="C94" s="9"/>
      <c r="D94" s="2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28"/>
      <c r="AC94" s="7"/>
      <c r="AD94" s="7"/>
      <c r="AE94" s="7"/>
      <c r="AF94" s="7"/>
      <c r="AG94" s="7"/>
      <c r="AH94" s="7"/>
      <c r="AI94" s="7"/>
    </row>
    <row r="95" spans="2:35" ht="15">
      <c r="B95" s="9"/>
      <c r="C95" s="9"/>
      <c r="D95" s="2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28"/>
      <c r="AC95" s="7"/>
      <c r="AD95" s="7"/>
      <c r="AE95" s="7"/>
      <c r="AF95" s="7"/>
      <c r="AG95" s="7"/>
      <c r="AH95" s="7"/>
      <c r="AI95" s="7"/>
    </row>
    <row r="96" spans="2:35" ht="15">
      <c r="B96" s="9"/>
      <c r="C96" s="9"/>
      <c r="D96" s="2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28"/>
      <c r="AC96" s="7"/>
      <c r="AD96" s="7"/>
      <c r="AE96" s="7"/>
      <c r="AF96" s="7"/>
      <c r="AG96" s="7"/>
      <c r="AH96" s="7"/>
      <c r="AI96" s="7"/>
    </row>
    <row r="97" spans="2:35" ht="15">
      <c r="B97" s="9"/>
      <c r="C97" s="9"/>
      <c r="D97" s="2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28"/>
      <c r="AC97" s="7"/>
      <c r="AD97" s="7"/>
      <c r="AE97" s="7"/>
      <c r="AF97" s="7"/>
      <c r="AG97" s="7"/>
      <c r="AH97" s="7"/>
      <c r="AI97" s="7"/>
    </row>
    <row r="98" spans="2:35" ht="15">
      <c r="B98" s="9"/>
      <c r="C98" s="9"/>
      <c r="D98" s="2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28"/>
      <c r="AC98" s="7"/>
      <c r="AD98" s="7"/>
      <c r="AE98" s="7"/>
      <c r="AF98" s="7"/>
      <c r="AG98" s="7"/>
      <c r="AH98" s="7"/>
      <c r="AI98" s="7"/>
    </row>
    <row r="99" spans="2:35" ht="15">
      <c r="B99" s="9"/>
      <c r="C99" s="9"/>
      <c r="D99" s="2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28"/>
      <c r="AC99" s="7"/>
      <c r="AD99" s="7"/>
      <c r="AE99" s="7"/>
      <c r="AF99" s="7"/>
      <c r="AG99" s="7"/>
      <c r="AH99" s="7"/>
      <c r="AI99" s="7"/>
    </row>
    <row r="100" spans="2:35" ht="15">
      <c r="B100" s="9"/>
      <c r="C100" s="9"/>
      <c r="D100" s="2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28"/>
      <c r="AC100" s="7"/>
      <c r="AD100" s="7"/>
      <c r="AE100" s="7"/>
      <c r="AF100" s="7"/>
      <c r="AG100" s="7"/>
      <c r="AH100" s="7"/>
      <c r="AI100" s="7"/>
    </row>
    <row r="101" spans="2:35" ht="15">
      <c r="B101" s="9"/>
      <c r="C101" s="9"/>
      <c r="D101" s="2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28"/>
      <c r="AC101" s="7"/>
      <c r="AD101" s="7"/>
      <c r="AE101" s="7"/>
      <c r="AF101" s="7"/>
      <c r="AG101" s="7"/>
      <c r="AH101" s="7"/>
      <c r="AI101" s="7"/>
    </row>
    <row r="102" spans="2:35" ht="15">
      <c r="B102" s="9"/>
      <c r="C102" s="9"/>
      <c r="D102" s="2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28"/>
      <c r="AC102" s="7"/>
      <c r="AD102" s="7"/>
      <c r="AE102" s="7"/>
      <c r="AF102" s="7"/>
      <c r="AG102" s="7"/>
      <c r="AH102" s="7"/>
      <c r="AI102" s="7"/>
    </row>
    <row r="103" spans="2:35" ht="15">
      <c r="B103" s="9"/>
      <c r="C103" s="9"/>
      <c r="D103" s="2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28"/>
      <c r="AC103" s="7"/>
      <c r="AD103" s="7"/>
      <c r="AE103" s="7"/>
      <c r="AF103" s="7"/>
      <c r="AG103" s="7"/>
      <c r="AH103" s="7"/>
      <c r="AI103" s="7"/>
    </row>
    <row r="104" spans="2:35" ht="15">
      <c r="B104" s="9"/>
      <c r="C104" s="9"/>
      <c r="D104" s="2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28"/>
      <c r="AC104" s="7"/>
      <c r="AD104" s="7"/>
      <c r="AE104" s="7"/>
      <c r="AF104" s="7"/>
      <c r="AG104" s="7"/>
      <c r="AH104" s="7"/>
      <c r="AI104" s="7"/>
    </row>
    <row r="105" spans="2:35" ht="15">
      <c r="B105" s="9"/>
      <c r="C105" s="9"/>
      <c r="D105" s="2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8"/>
      <c r="AC105" s="7"/>
      <c r="AD105" s="7"/>
      <c r="AE105" s="7"/>
      <c r="AF105" s="7"/>
      <c r="AG105" s="7"/>
      <c r="AH105" s="7"/>
      <c r="AI105" s="7"/>
    </row>
    <row r="106" spans="2:35" ht="15">
      <c r="B106" s="9"/>
      <c r="C106" s="9"/>
      <c r="D106" s="2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8"/>
      <c r="AC106" s="7"/>
      <c r="AD106" s="7"/>
      <c r="AE106" s="7"/>
      <c r="AF106" s="7"/>
      <c r="AG106" s="7"/>
      <c r="AH106" s="7"/>
      <c r="AI106" s="7"/>
    </row>
    <row r="107" spans="2:35" ht="15">
      <c r="B107" s="9"/>
      <c r="C107" s="9"/>
      <c r="D107" s="2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8"/>
      <c r="AC107" s="7"/>
      <c r="AD107" s="7"/>
      <c r="AE107" s="7"/>
      <c r="AF107" s="7"/>
      <c r="AG107" s="7"/>
      <c r="AH107" s="7"/>
      <c r="AI107" s="7"/>
    </row>
    <row r="108" spans="2:35" ht="15">
      <c r="B108" s="9"/>
      <c r="C108" s="9"/>
      <c r="D108" s="2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8"/>
      <c r="AC108" s="7"/>
      <c r="AD108" s="7"/>
      <c r="AE108" s="7"/>
      <c r="AF108" s="7"/>
      <c r="AG108" s="7"/>
      <c r="AH108" s="7"/>
      <c r="AI108" s="7"/>
    </row>
    <row r="109" spans="2:35" ht="15">
      <c r="B109" s="9"/>
      <c r="C109" s="9"/>
      <c r="D109" s="2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28"/>
      <c r="AC109" s="7"/>
      <c r="AD109" s="7"/>
      <c r="AE109" s="7"/>
      <c r="AF109" s="7"/>
      <c r="AG109" s="7"/>
      <c r="AH109" s="7"/>
      <c r="AI109" s="7"/>
    </row>
    <row r="110" spans="2:35" ht="15">
      <c r="B110" s="9"/>
      <c r="C110" s="9"/>
      <c r="D110" s="2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28"/>
      <c r="AC110" s="7"/>
      <c r="AD110" s="7"/>
      <c r="AE110" s="7"/>
      <c r="AF110" s="7"/>
      <c r="AG110" s="7"/>
      <c r="AH110" s="7"/>
      <c r="AI110" s="7"/>
    </row>
    <row r="111" spans="2:35" ht="15">
      <c r="B111" s="9"/>
      <c r="C111" s="9"/>
      <c r="D111" s="2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28"/>
      <c r="AC111" s="7"/>
      <c r="AD111" s="7"/>
      <c r="AE111" s="7"/>
      <c r="AF111" s="7"/>
      <c r="AG111" s="7"/>
      <c r="AH111" s="7"/>
      <c r="AI111" s="7"/>
    </row>
    <row r="112" spans="2:35" ht="15">
      <c r="B112" s="9"/>
      <c r="C112" s="9"/>
      <c r="D112" s="2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28"/>
      <c r="AC112" s="7"/>
      <c r="AD112" s="7"/>
      <c r="AE112" s="7"/>
      <c r="AF112" s="7"/>
      <c r="AG112" s="7"/>
      <c r="AH112" s="7"/>
      <c r="AI112" s="7"/>
    </row>
    <row r="113" spans="2:35" ht="15">
      <c r="B113" s="9"/>
      <c r="C113" s="9"/>
      <c r="D113" s="2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28"/>
      <c r="AC113" s="7"/>
      <c r="AD113" s="7"/>
      <c r="AE113" s="7"/>
      <c r="AF113" s="7"/>
      <c r="AG113" s="7"/>
      <c r="AH113" s="7"/>
      <c r="AI113" s="7"/>
    </row>
    <row r="114" spans="2:35" ht="15">
      <c r="B114" s="9"/>
      <c r="C114" s="9"/>
      <c r="D114" s="2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28"/>
      <c r="AC114" s="7"/>
      <c r="AD114" s="7"/>
      <c r="AE114" s="7"/>
      <c r="AF114" s="7"/>
      <c r="AG114" s="7"/>
      <c r="AH114" s="7"/>
      <c r="AI114" s="7"/>
    </row>
    <row r="115" spans="2:35" ht="15">
      <c r="B115" s="9"/>
      <c r="C115" s="9"/>
      <c r="D115" s="2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28"/>
      <c r="AC115" s="7"/>
      <c r="AD115" s="7"/>
      <c r="AE115" s="7"/>
      <c r="AF115" s="7"/>
      <c r="AG115" s="7"/>
      <c r="AH115" s="7"/>
      <c r="AI115" s="7"/>
    </row>
    <row r="116" spans="2:35" ht="15">
      <c r="B116" s="9"/>
      <c r="C116" s="9"/>
      <c r="D116" s="2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28"/>
      <c r="AC116" s="7"/>
      <c r="AD116" s="7"/>
      <c r="AE116" s="7"/>
      <c r="AF116" s="7"/>
      <c r="AG116" s="7"/>
      <c r="AH116" s="7"/>
      <c r="AI116" s="7"/>
    </row>
    <row r="117" spans="2:35" ht="15">
      <c r="B117" s="9"/>
      <c r="C117" s="9"/>
      <c r="D117" s="2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28"/>
      <c r="AC117" s="7"/>
      <c r="AD117" s="7"/>
      <c r="AE117" s="7"/>
      <c r="AF117" s="7"/>
      <c r="AG117" s="7"/>
      <c r="AH117" s="7"/>
      <c r="AI117" s="7"/>
    </row>
    <row r="118" spans="2:35" ht="15">
      <c r="B118" s="9"/>
      <c r="C118" s="9"/>
      <c r="D118" s="2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28"/>
      <c r="AC118" s="7"/>
      <c r="AD118" s="7"/>
      <c r="AE118" s="7"/>
      <c r="AF118" s="7"/>
      <c r="AG118" s="7"/>
      <c r="AH118" s="7"/>
      <c r="AI118" s="7"/>
    </row>
    <row r="119" spans="2:35" ht="15">
      <c r="B119" s="9"/>
      <c r="C119" s="9"/>
      <c r="D119" s="2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28"/>
      <c r="AC119" s="7"/>
      <c r="AD119" s="7"/>
      <c r="AE119" s="7"/>
      <c r="AF119" s="7"/>
      <c r="AG119" s="7"/>
      <c r="AH119" s="7"/>
      <c r="AI119" s="7"/>
    </row>
    <row r="120" spans="2:35" ht="15">
      <c r="B120" s="9"/>
      <c r="C120" s="9"/>
      <c r="D120" s="2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28"/>
      <c r="AC120" s="7"/>
      <c r="AD120" s="7"/>
      <c r="AE120" s="7"/>
      <c r="AF120" s="7"/>
      <c r="AG120" s="7"/>
      <c r="AH120" s="7"/>
      <c r="AI120" s="7"/>
    </row>
    <row r="121" spans="2:3" ht="15">
      <c r="B121" s="2"/>
      <c r="C121" s="2"/>
    </row>
    <row r="122" spans="2:3" ht="15">
      <c r="B122" s="2"/>
      <c r="C122" s="2"/>
    </row>
    <row r="123" spans="2:3" ht="15">
      <c r="B123" s="2"/>
      <c r="C123" s="2"/>
    </row>
    <row r="124" spans="2:3" ht="15">
      <c r="B124" s="2"/>
      <c r="C124" s="2"/>
    </row>
    <row r="125" spans="2:3" ht="15">
      <c r="B125" s="2"/>
      <c r="C125" s="2"/>
    </row>
    <row r="126" spans="2:3" ht="15">
      <c r="B126" s="2"/>
      <c r="C126" s="2"/>
    </row>
    <row r="127" spans="2:3" ht="15">
      <c r="B127" s="2"/>
      <c r="C127" s="2"/>
    </row>
    <row r="128" spans="2:3" ht="15">
      <c r="B128" s="2"/>
      <c r="C128" s="2"/>
    </row>
    <row r="129" spans="2:3" ht="15">
      <c r="B129" s="2"/>
      <c r="C129" s="2"/>
    </row>
    <row r="130" spans="2:3" ht="15">
      <c r="B130" s="2"/>
      <c r="C130" s="2"/>
    </row>
    <row r="131" spans="2:3" ht="15">
      <c r="B131" s="2"/>
      <c r="C131" s="2"/>
    </row>
    <row r="132" spans="2:3" ht="15">
      <c r="B132" s="2"/>
      <c r="C132" s="2"/>
    </row>
    <row r="133" spans="2:3" ht="15">
      <c r="B133" s="2"/>
      <c r="C133" s="2"/>
    </row>
    <row r="134" spans="2:3" ht="15">
      <c r="B134" s="2"/>
      <c r="C134" s="2"/>
    </row>
    <row r="135" spans="2:3" ht="15">
      <c r="B135" s="2"/>
      <c r="C135" s="2"/>
    </row>
    <row r="136" spans="2:3" ht="15">
      <c r="B136" s="2"/>
      <c r="C136" s="2"/>
    </row>
    <row r="137" spans="2:3" ht="15">
      <c r="B137" s="2"/>
      <c r="C137" s="2"/>
    </row>
    <row r="138" spans="2:3" ht="15">
      <c r="B138" s="2"/>
      <c r="C138" s="2"/>
    </row>
    <row r="139" spans="2:3" ht="15">
      <c r="B139" s="2"/>
      <c r="C139" s="2"/>
    </row>
    <row r="140" spans="2:3" ht="15">
      <c r="B140" s="2"/>
      <c r="C140" s="2"/>
    </row>
    <row r="141" spans="2:3" ht="15">
      <c r="B141" s="2"/>
      <c r="C141" s="2"/>
    </row>
    <row r="142" spans="2:3" ht="15">
      <c r="B142" s="2"/>
      <c r="C142" s="2"/>
    </row>
    <row r="143" spans="2:3" ht="15">
      <c r="B143" s="2"/>
      <c r="C143" s="2"/>
    </row>
  </sheetData>
  <mergeCells count="31">
    <mergeCell ref="AF5:AF8"/>
    <mergeCell ref="A2:AF2"/>
    <mergeCell ref="A3:AF3"/>
    <mergeCell ref="H5:AA5"/>
    <mergeCell ref="AB5:AE5"/>
    <mergeCell ref="C5:C8"/>
    <mergeCell ref="I7:K7"/>
    <mergeCell ref="M7:O7"/>
    <mergeCell ref="H6:K6"/>
    <mergeCell ref="L7:L8"/>
    <mergeCell ref="Q7:S7"/>
    <mergeCell ref="Y7:AA7"/>
    <mergeCell ref="D5:G6"/>
    <mergeCell ref="AC7:AC8"/>
    <mergeCell ref="H7:H8"/>
    <mergeCell ref="X7:X8"/>
    <mergeCell ref="U7:W7"/>
    <mergeCell ref="AD7:AD8"/>
    <mergeCell ref="AE7:AE8"/>
    <mergeCell ref="AC6:AE6"/>
    <mergeCell ref="L6:O6"/>
    <mergeCell ref="T6:W6"/>
    <mergeCell ref="AB6:AB8"/>
    <mergeCell ref="P6:S6"/>
    <mergeCell ref="P7:P8"/>
    <mergeCell ref="T7:T8"/>
    <mergeCell ref="X6:AA6"/>
    <mergeCell ref="B5:B8"/>
    <mergeCell ref="A5:A8"/>
    <mergeCell ref="E7:G7"/>
    <mergeCell ref="D7:D8"/>
  </mergeCells>
  <printOptions/>
  <pageMargins left="0.63" right="0.14" top="0.18" bottom="0" header="0.15" footer="0.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3"/>
  <sheetViews>
    <sheetView showGridLines="0" showZeros="0" workbookViewId="0" topLeftCell="A1">
      <selection activeCell="N12" sqref="N12"/>
    </sheetView>
  </sheetViews>
  <sheetFormatPr defaultColWidth="9.140625" defaultRowHeight="12.75"/>
  <cols>
    <col min="1" max="1" width="3.57421875" style="3" customWidth="1"/>
    <col min="2" max="2" width="10.421875" style="3" customWidth="1"/>
    <col min="3" max="3" width="10.7109375" style="3" customWidth="1"/>
    <col min="4" max="4" width="4.421875" style="3" customWidth="1"/>
    <col min="5" max="5" width="3.8515625" style="3" customWidth="1"/>
    <col min="6" max="6" width="6.7109375" style="3" customWidth="1"/>
    <col min="7" max="8" width="2.7109375" style="3" customWidth="1"/>
    <col min="9" max="9" width="3.00390625" style="3" customWidth="1"/>
    <col min="10" max="10" width="4.00390625" style="3" customWidth="1"/>
    <col min="11" max="11" width="3.57421875" style="3" customWidth="1"/>
    <col min="12" max="12" width="3.8515625" style="3" customWidth="1"/>
    <col min="13" max="14" width="5.00390625" style="3" customWidth="1"/>
    <col min="15" max="15" width="4.421875" style="3" customWidth="1"/>
    <col min="16" max="17" width="4.57421875" style="3" customWidth="1"/>
    <col min="18" max="18" width="3.8515625" style="3" customWidth="1"/>
    <col min="19" max="19" width="4.140625" style="3" customWidth="1"/>
    <col min="20" max="20" width="4.28125" style="3" customWidth="1"/>
    <col min="21" max="21" width="4.421875" style="3" customWidth="1"/>
    <col min="22" max="22" width="4.7109375" style="3" customWidth="1"/>
    <col min="23" max="24" width="4.28125" style="3" customWidth="1"/>
    <col min="25" max="25" width="5.00390625" style="3" customWidth="1"/>
    <col min="26" max="26" width="4.00390625" style="3" customWidth="1"/>
    <col min="27" max="28" width="4.28125" style="3" customWidth="1"/>
    <col min="29" max="29" width="4.7109375" style="3" customWidth="1"/>
    <col min="30" max="30" width="4.421875" style="3" customWidth="1"/>
    <col min="31" max="31" width="3.28125" style="3" customWidth="1"/>
    <col min="32" max="32" width="4.28125" style="3" customWidth="1"/>
    <col min="33" max="33" width="5.00390625" style="3" customWidth="1"/>
    <col min="34" max="35" width="4.140625" style="3" customWidth="1"/>
    <col min="36" max="36" width="4.28125" style="3" customWidth="1"/>
    <col min="37" max="37" width="5.00390625" style="3" customWidth="1"/>
    <col min="38" max="38" width="4.140625" style="3" customWidth="1"/>
    <col min="39" max="39" width="4.00390625" style="3" customWidth="1"/>
    <col min="40" max="40" width="4.28125" style="3" customWidth="1"/>
    <col min="41" max="41" width="4.8515625" style="3" customWidth="1"/>
    <col min="42" max="42" width="9.28125" style="3" customWidth="1"/>
    <col min="43" max="16384" width="9.140625" style="3" customWidth="1"/>
  </cols>
  <sheetData>
    <row r="1" spans="1:42" ht="15" customHeight="1">
      <c r="A1" s="86"/>
      <c r="B1" s="91" t="s">
        <v>211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2" ht="15" customHeight="1">
      <c r="A3" s="86"/>
      <c r="B3" s="91" t="s">
        <v>213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1:42" ht="15" customHeight="1">
      <c r="A4" s="86"/>
      <c r="B4" s="91" t="s">
        <v>212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42" ht="1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</row>
    <row r="6" spans="1:42" s="18" customFormat="1" ht="34.5" customHeight="1">
      <c r="A6" s="123" t="s">
        <v>64</v>
      </c>
      <c r="B6" s="123" t="s">
        <v>8</v>
      </c>
      <c r="C6" s="123" t="s">
        <v>23</v>
      </c>
      <c r="D6" s="123" t="s">
        <v>58</v>
      </c>
      <c r="E6" s="123" t="s">
        <v>59</v>
      </c>
      <c r="F6" s="150" t="s">
        <v>183</v>
      </c>
      <c r="G6" s="146" t="s">
        <v>60</v>
      </c>
      <c r="H6" s="133"/>
      <c r="I6" s="134"/>
      <c r="J6" s="146" t="s">
        <v>9</v>
      </c>
      <c r="K6" s="133"/>
      <c r="L6" s="134"/>
      <c r="M6" s="123" t="s">
        <v>35</v>
      </c>
      <c r="N6" s="143" t="s">
        <v>63</v>
      </c>
      <c r="O6" s="144"/>
      <c r="P6" s="144"/>
      <c r="Q6" s="145"/>
      <c r="R6" s="133" t="s">
        <v>37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4"/>
      <c r="AL6" s="126" t="s">
        <v>38</v>
      </c>
      <c r="AM6" s="127"/>
      <c r="AN6" s="127"/>
      <c r="AO6" s="128"/>
      <c r="AP6" s="123" t="s">
        <v>62</v>
      </c>
    </row>
    <row r="7" spans="1:42" s="18" customFormat="1" ht="18" customHeight="1">
      <c r="A7" s="124"/>
      <c r="B7" s="124"/>
      <c r="C7" s="124"/>
      <c r="D7" s="124"/>
      <c r="E7" s="124"/>
      <c r="F7" s="151"/>
      <c r="G7" s="123" t="s">
        <v>0</v>
      </c>
      <c r="H7" s="123" t="s">
        <v>1</v>
      </c>
      <c r="I7" s="123" t="s">
        <v>2</v>
      </c>
      <c r="J7" s="123" t="s">
        <v>98</v>
      </c>
      <c r="K7" s="147" t="s">
        <v>10</v>
      </c>
      <c r="L7" s="123" t="s">
        <v>194</v>
      </c>
      <c r="M7" s="124"/>
      <c r="N7" s="140"/>
      <c r="O7" s="141"/>
      <c r="P7" s="141"/>
      <c r="Q7" s="142"/>
      <c r="R7" s="135" t="s">
        <v>25</v>
      </c>
      <c r="S7" s="135"/>
      <c r="T7" s="135"/>
      <c r="U7" s="135"/>
      <c r="V7" s="135" t="s">
        <v>26</v>
      </c>
      <c r="W7" s="135"/>
      <c r="X7" s="135"/>
      <c r="Y7" s="135"/>
      <c r="Z7" s="135" t="s">
        <v>27</v>
      </c>
      <c r="AA7" s="135"/>
      <c r="AB7" s="135"/>
      <c r="AC7" s="135"/>
      <c r="AD7" s="135" t="s">
        <v>28</v>
      </c>
      <c r="AE7" s="135"/>
      <c r="AF7" s="135"/>
      <c r="AG7" s="135"/>
      <c r="AH7" s="135" t="s">
        <v>29</v>
      </c>
      <c r="AI7" s="135"/>
      <c r="AJ7" s="135"/>
      <c r="AK7" s="135"/>
      <c r="AL7" s="129"/>
      <c r="AM7" s="130"/>
      <c r="AN7" s="130"/>
      <c r="AO7" s="131"/>
      <c r="AP7" s="124"/>
    </row>
    <row r="8" spans="1:42" s="18" customFormat="1" ht="20.25" customHeight="1">
      <c r="A8" s="124"/>
      <c r="B8" s="124"/>
      <c r="C8" s="124"/>
      <c r="D8" s="124"/>
      <c r="E8" s="124"/>
      <c r="F8" s="151"/>
      <c r="G8" s="124"/>
      <c r="H8" s="124"/>
      <c r="I8" s="124"/>
      <c r="J8" s="124"/>
      <c r="K8" s="148"/>
      <c r="L8" s="124"/>
      <c r="M8" s="124"/>
      <c r="N8" s="138" t="s">
        <v>34</v>
      </c>
      <c r="O8" s="140" t="s">
        <v>33</v>
      </c>
      <c r="P8" s="141"/>
      <c r="Q8" s="142"/>
      <c r="R8" s="132" t="s">
        <v>34</v>
      </c>
      <c r="S8" s="135" t="s">
        <v>33</v>
      </c>
      <c r="T8" s="135"/>
      <c r="U8" s="135"/>
      <c r="V8" s="132" t="s">
        <v>34</v>
      </c>
      <c r="W8" s="135" t="s">
        <v>33</v>
      </c>
      <c r="X8" s="135"/>
      <c r="Y8" s="135"/>
      <c r="Z8" s="132" t="s">
        <v>34</v>
      </c>
      <c r="AA8" s="135" t="s">
        <v>33</v>
      </c>
      <c r="AB8" s="135"/>
      <c r="AC8" s="135"/>
      <c r="AD8" s="132" t="s">
        <v>34</v>
      </c>
      <c r="AE8" s="135" t="s">
        <v>33</v>
      </c>
      <c r="AF8" s="135"/>
      <c r="AG8" s="135"/>
      <c r="AH8" s="132" t="s">
        <v>34</v>
      </c>
      <c r="AI8" s="133" t="s">
        <v>33</v>
      </c>
      <c r="AJ8" s="133"/>
      <c r="AK8" s="134"/>
      <c r="AL8" s="132" t="s">
        <v>34</v>
      </c>
      <c r="AM8" s="133" t="s">
        <v>33</v>
      </c>
      <c r="AN8" s="133"/>
      <c r="AO8" s="134"/>
      <c r="AP8" s="124"/>
    </row>
    <row r="9" spans="1:42" s="18" customFormat="1" ht="59.25" customHeight="1">
      <c r="A9" s="125"/>
      <c r="B9" s="125"/>
      <c r="C9" s="125"/>
      <c r="D9" s="125"/>
      <c r="E9" s="125"/>
      <c r="F9" s="152"/>
      <c r="G9" s="125"/>
      <c r="H9" s="125"/>
      <c r="I9" s="125"/>
      <c r="J9" s="125"/>
      <c r="K9" s="149"/>
      <c r="L9" s="125"/>
      <c r="M9" s="125"/>
      <c r="N9" s="139"/>
      <c r="O9" s="92" t="s">
        <v>30</v>
      </c>
      <c r="P9" s="92" t="s">
        <v>31</v>
      </c>
      <c r="Q9" s="92" t="s">
        <v>32</v>
      </c>
      <c r="R9" s="132"/>
      <c r="S9" s="34" t="s">
        <v>30</v>
      </c>
      <c r="T9" s="34" t="s">
        <v>31</v>
      </c>
      <c r="U9" s="34" t="s">
        <v>32</v>
      </c>
      <c r="V9" s="132"/>
      <c r="W9" s="34" t="s">
        <v>30</v>
      </c>
      <c r="X9" s="34" t="s">
        <v>31</v>
      </c>
      <c r="Y9" s="34" t="s">
        <v>32</v>
      </c>
      <c r="Z9" s="132"/>
      <c r="AA9" s="34" t="s">
        <v>30</v>
      </c>
      <c r="AB9" s="34" t="s">
        <v>31</v>
      </c>
      <c r="AC9" s="34" t="s">
        <v>32</v>
      </c>
      <c r="AD9" s="132"/>
      <c r="AE9" s="34" t="s">
        <v>30</v>
      </c>
      <c r="AF9" s="34" t="s">
        <v>31</v>
      </c>
      <c r="AG9" s="34" t="s">
        <v>32</v>
      </c>
      <c r="AH9" s="132"/>
      <c r="AI9" s="35" t="s">
        <v>30</v>
      </c>
      <c r="AJ9" s="34" t="s">
        <v>31</v>
      </c>
      <c r="AK9" s="34" t="s">
        <v>32</v>
      </c>
      <c r="AL9" s="132"/>
      <c r="AM9" s="35" t="s">
        <v>30</v>
      </c>
      <c r="AN9" s="34" t="s">
        <v>31</v>
      </c>
      <c r="AO9" s="34" t="s">
        <v>32</v>
      </c>
      <c r="AP9" s="125"/>
    </row>
    <row r="10" spans="1:42" s="90" customFormat="1" ht="11.25">
      <c r="A10" s="19"/>
      <c r="B10" s="136" t="s">
        <v>61</v>
      </c>
      <c r="C10" s="137"/>
      <c r="D10" s="19"/>
      <c r="E10" s="20">
        <f aca="true" t="shared" si="0" ref="E10:AO10">E11+E19+E22+E28+E32+E36+E40+E45+E46+E50+E55</f>
        <v>37</v>
      </c>
      <c r="F10" s="59">
        <f t="shared" si="0"/>
        <v>136418.7</v>
      </c>
      <c r="G10" s="20">
        <f t="shared" si="0"/>
        <v>0</v>
      </c>
      <c r="H10" s="20">
        <f t="shared" si="0"/>
        <v>6</v>
      </c>
      <c r="I10" s="20">
        <f t="shared" si="0"/>
        <v>31</v>
      </c>
      <c r="J10" s="20">
        <f t="shared" si="0"/>
        <v>13</v>
      </c>
      <c r="K10" s="20">
        <f t="shared" si="0"/>
        <v>16</v>
      </c>
      <c r="L10" s="20">
        <f t="shared" si="0"/>
        <v>8</v>
      </c>
      <c r="M10" s="21">
        <f t="shared" si="0"/>
        <v>380.45</v>
      </c>
      <c r="N10" s="93">
        <f t="shared" si="0"/>
        <v>302.95</v>
      </c>
      <c r="O10" s="93">
        <f t="shared" si="0"/>
        <v>0</v>
      </c>
      <c r="P10" s="93">
        <f t="shared" si="0"/>
        <v>29</v>
      </c>
      <c r="Q10" s="93">
        <f t="shared" si="0"/>
        <v>273.95</v>
      </c>
      <c r="R10" s="21">
        <f t="shared" si="0"/>
        <v>46.7</v>
      </c>
      <c r="S10" s="21">
        <f t="shared" si="0"/>
        <v>0</v>
      </c>
      <c r="T10" s="21">
        <f t="shared" si="0"/>
        <v>0</v>
      </c>
      <c r="U10" s="21">
        <f t="shared" si="0"/>
        <v>46.7</v>
      </c>
      <c r="V10" s="21">
        <f t="shared" si="0"/>
        <v>169.75</v>
      </c>
      <c r="W10" s="21">
        <f t="shared" si="0"/>
        <v>0</v>
      </c>
      <c r="X10" s="21">
        <f t="shared" si="0"/>
        <v>29</v>
      </c>
      <c r="Y10" s="21">
        <f t="shared" si="0"/>
        <v>140.75</v>
      </c>
      <c r="Z10" s="21">
        <f t="shared" si="0"/>
        <v>10.5</v>
      </c>
      <c r="AA10" s="21">
        <f t="shared" si="0"/>
        <v>0</v>
      </c>
      <c r="AB10" s="21">
        <f t="shared" si="0"/>
        <v>0</v>
      </c>
      <c r="AC10" s="21">
        <f t="shared" si="0"/>
        <v>10.5</v>
      </c>
      <c r="AD10" s="21">
        <f t="shared" si="0"/>
        <v>33</v>
      </c>
      <c r="AE10" s="21">
        <f t="shared" si="0"/>
        <v>0</v>
      </c>
      <c r="AF10" s="21">
        <f t="shared" si="0"/>
        <v>0</v>
      </c>
      <c r="AG10" s="21">
        <f t="shared" si="0"/>
        <v>33</v>
      </c>
      <c r="AH10" s="21">
        <f t="shared" si="0"/>
        <v>43</v>
      </c>
      <c r="AI10" s="21">
        <f t="shared" si="0"/>
        <v>0</v>
      </c>
      <c r="AJ10" s="21">
        <f t="shared" si="0"/>
        <v>0</v>
      </c>
      <c r="AK10" s="21">
        <f t="shared" si="0"/>
        <v>43</v>
      </c>
      <c r="AL10" s="21">
        <f t="shared" si="0"/>
        <v>77.5</v>
      </c>
      <c r="AM10" s="21">
        <f t="shared" si="0"/>
        <v>0</v>
      </c>
      <c r="AN10" s="21">
        <f t="shared" si="0"/>
        <v>10</v>
      </c>
      <c r="AO10" s="21">
        <f t="shared" si="0"/>
        <v>67.5</v>
      </c>
      <c r="AP10" s="89"/>
    </row>
    <row r="11" spans="1:42" s="18" customFormat="1" ht="11.25">
      <c r="A11" s="19" t="s">
        <v>0</v>
      </c>
      <c r="B11" s="121" t="s">
        <v>43</v>
      </c>
      <c r="C11" s="122"/>
      <c r="D11" s="22"/>
      <c r="E11" s="20">
        <f>COUNTA(E12:E18)</f>
        <v>7</v>
      </c>
      <c r="F11" s="60">
        <f>SUM(F12:F18)</f>
        <v>27686.1</v>
      </c>
      <c r="G11" s="20">
        <f aca="true" t="shared" si="1" ref="G11:L11">COUNTA(G12:G18)</f>
        <v>0</v>
      </c>
      <c r="H11" s="20">
        <f t="shared" si="1"/>
        <v>2</v>
      </c>
      <c r="I11" s="20">
        <f t="shared" si="1"/>
        <v>5</v>
      </c>
      <c r="J11" s="20">
        <f t="shared" si="1"/>
        <v>4</v>
      </c>
      <c r="K11" s="20">
        <f t="shared" si="1"/>
        <v>1</v>
      </c>
      <c r="L11" s="20">
        <f t="shared" si="1"/>
        <v>2</v>
      </c>
      <c r="M11" s="21">
        <f aca="true" t="shared" si="2" ref="M11:M22">N11+AL11</f>
        <v>76.7</v>
      </c>
      <c r="N11" s="93">
        <f aca="true" t="shared" si="3" ref="N11:N22">SUM(O11:Q11)</f>
        <v>55.7</v>
      </c>
      <c r="O11" s="93">
        <f>SUM(O12:O18)</f>
        <v>0</v>
      </c>
      <c r="P11" s="93">
        <f>SUM(P12:P18)</f>
        <v>0</v>
      </c>
      <c r="Q11" s="93">
        <f>SUM(Q12:Q18)</f>
        <v>55.7</v>
      </c>
      <c r="R11" s="21">
        <f aca="true" t="shared" si="4" ref="R11:R22">SUM(S11:U11)</f>
        <v>46.7</v>
      </c>
      <c r="S11" s="21">
        <f>SUM(S12:S18)</f>
        <v>0</v>
      </c>
      <c r="T11" s="21">
        <f>SUM(T12:T18)</f>
        <v>0</v>
      </c>
      <c r="U11" s="21">
        <f>SUM(U12:U18)</f>
        <v>46.7</v>
      </c>
      <c r="V11" s="21">
        <f aca="true" t="shared" si="5" ref="V11:V22">SUM(W11:Y11)</f>
        <v>0</v>
      </c>
      <c r="W11" s="21">
        <f>SUM(W12:W18)</f>
        <v>0</v>
      </c>
      <c r="X11" s="21">
        <f>SUM(X12:X18)</f>
        <v>0</v>
      </c>
      <c r="Y11" s="21">
        <f>SUM(Y12:Y18)</f>
        <v>0</v>
      </c>
      <c r="Z11" s="21">
        <f aca="true" t="shared" si="6" ref="Z11:Z22">SUM(AA11:AC11)</f>
        <v>0</v>
      </c>
      <c r="AA11" s="21">
        <f>SUM(AA12:AA18)</f>
        <v>0</v>
      </c>
      <c r="AB11" s="21">
        <f>SUM(AB12:AB18)</f>
        <v>0</v>
      </c>
      <c r="AC11" s="21">
        <f>SUM(AC12:AC18)</f>
        <v>0</v>
      </c>
      <c r="AD11" s="21">
        <f aca="true" t="shared" si="7" ref="AD11:AD22">SUM(AE11:AG11)</f>
        <v>3</v>
      </c>
      <c r="AE11" s="21">
        <f>SUM(AE12:AE18)</f>
        <v>0</v>
      </c>
      <c r="AF11" s="21">
        <f>SUM(AF12:AF18)</f>
        <v>0</v>
      </c>
      <c r="AG11" s="21">
        <f>SUM(AG12:AG18)</f>
        <v>3</v>
      </c>
      <c r="AH11" s="21">
        <f aca="true" t="shared" si="8" ref="AH11:AH22">SUM(AI11:AK11)</f>
        <v>6</v>
      </c>
      <c r="AI11" s="21">
        <f>SUM(AI12:AI18)</f>
        <v>0</v>
      </c>
      <c r="AJ11" s="21">
        <f>SUM(AJ12:AJ18)</f>
        <v>0</v>
      </c>
      <c r="AK11" s="21">
        <f>SUM(AK12:AK18)</f>
        <v>6</v>
      </c>
      <c r="AL11" s="21">
        <f aca="true" t="shared" si="9" ref="AL11:AL22">SUM(AM11:AO11)</f>
        <v>21</v>
      </c>
      <c r="AM11" s="21">
        <f>SUM(AM12:AM18)</f>
        <v>0</v>
      </c>
      <c r="AN11" s="21">
        <f>SUM(AN12:AN18)</f>
        <v>0</v>
      </c>
      <c r="AO11" s="21">
        <f>SUM(AO12:AO18)</f>
        <v>21</v>
      </c>
      <c r="AP11" s="38"/>
    </row>
    <row r="12" spans="1:42" s="18" customFormat="1" ht="33.75">
      <c r="A12" s="24">
        <v>1</v>
      </c>
      <c r="B12" s="64" t="s">
        <v>70</v>
      </c>
      <c r="C12" s="64" t="s">
        <v>71</v>
      </c>
      <c r="D12" s="65" t="s">
        <v>72</v>
      </c>
      <c r="E12" s="24" t="s">
        <v>91</v>
      </c>
      <c r="F12" s="68">
        <v>3660</v>
      </c>
      <c r="G12" s="24"/>
      <c r="H12" s="65"/>
      <c r="I12" s="65" t="s">
        <v>91</v>
      </c>
      <c r="J12" s="24" t="s">
        <v>91</v>
      </c>
      <c r="K12" s="24"/>
      <c r="L12" s="24"/>
      <c r="M12" s="25">
        <f>N12+AL12</f>
        <v>11.7</v>
      </c>
      <c r="N12" s="94">
        <f>SUM(O12:Q12)</f>
        <v>8.7</v>
      </c>
      <c r="O12" s="94">
        <f aca="true" t="shared" si="10" ref="O12:O18">S12+W12+AA12+AE12+AI12</f>
        <v>0</v>
      </c>
      <c r="P12" s="94">
        <f aca="true" t="shared" si="11" ref="P12:P18">T12+X12+AB12+AF12+AJ12</f>
        <v>0</v>
      </c>
      <c r="Q12" s="94">
        <f aca="true" t="shared" si="12" ref="Q12:Q18">U12+Y12+AC12+AG12+AK12</f>
        <v>8.7</v>
      </c>
      <c r="R12" s="25">
        <f t="shared" si="4"/>
        <v>8.7</v>
      </c>
      <c r="S12" s="25"/>
      <c r="T12" s="25"/>
      <c r="U12" s="25">
        <v>8.7</v>
      </c>
      <c r="V12" s="25">
        <f t="shared" si="5"/>
        <v>0</v>
      </c>
      <c r="W12" s="25"/>
      <c r="X12" s="25"/>
      <c r="Y12" s="25"/>
      <c r="Z12" s="25">
        <f t="shared" si="6"/>
        <v>0</v>
      </c>
      <c r="AA12" s="25"/>
      <c r="AB12" s="25"/>
      <c r="AC12" s="25"/>
      <c r="AD12" s="25">
        <f t="shared" si="7"/>
        <v>0</v>
      </c>
      <c r="AE12" s="25"/>
      <c r="AF12" s="25"/>
      <c r="AG12" s="25"/>
      <c r="AH12" s="25">
        <f t="shared" si="8"/>
        <v>0</v>
      </c>
      <c r="AI12" s="25"/>
      <c r="AJ12" s="25"/>
      <c r="AK12" s="25"/>
      <c r="AL12" s="25">
        <f t="shared" si="9"/>
        <v>3</v>
      </c>
      <c r="AM12" s="25"/>
      <c r="AN12" s="25"/>
      <c r="AO12" s="25">
        <v>3</v>
      </c>
      <c r="AP12" s="38"/>
    </row>
    <row r="13" spans="1:42" s="18" customFormat="1" ht="33.75">
      <c r="A13" s="24">
        <v>2</v>
      </c>
      <c r="B13" s="64" t="s">
        <v>73</v>
      </c>
      <c r="C13" s="64" t="s">
        <v>74</v>
      </c>
      <c r="D13" s="65" t="s">
        <v>75</v>
      </c>
      <c r="E13" s="24" t="s">
        <v>91</v>
      </c>
      <c r="F13" s="68">
        <v>5374.1</v>
      </c>
      <c r="G13" s="24"/>
      <c r="H13" s="65" t="s">
        <v>91</v>
      </c>
      <c r="I13" s="65"/>
      <c r="J13" s="24"/>
      <c r="K13" s="24"/>
      <c r="L13" s="24" t="s">
        <v>91</v>
      </c>
      <c r="M13" s="25">
        <f t="shared" si="2"/>
        <v>3</v>
      </c>
      <c r="N13" s="94">
        <f t="shared" si="3"/>
        <v>0</v>
      </c>
      <c r="O13" s="94">
        <f t="shared" si="10"/>
        <v>0</v>
      </c>
      <c r="P13" s="94">
        <f t="shared" si="11"/>
        <v>0</v>
      </c>
      <c r="Q13" s="94">
        <f t="shared" si="12"/>
        <v>0</v>
      </c>
      <c r="R13" s="25">
        <f t="shared" si="4"/>
        <v>0</v>
      </c>
      <c r="S13" s="25"/>
      <c r="T13" s="25"/>
      <c r="U13" s="25"/>
      <c r="V13" s="25">
        <f t="shared" si="5"/>
        <v>0</v>
      </c>
      <c r="W13" s="25"/>
      <c r="X13" s="25"/>
      <c r="Y13" s="25"/>
      <c r="Z13" s="25">
        <f t="shared" si="6"/>
        <v>0</v>
      </c>
      <c r="AA13" s="25"/>
      <c r="AB13" s="25"/>
      <c r="AC13" s="25"/>
      <c r="AD13" s="25">
        <f t="shared" si="7"/>
        <v>0</v>
      </c>
      <c r="AE13" s="25"/>
      <c r="AF13" s="25"/>
      <c r="AG13" s="25"/>
      <c r="AH13" s="25">
        <f t="shared" si="8"/>
        <v>0</v>
      </c>
      <c r="AI13" s="25"/>
      <c r="AJ13" s="25"/>
      <c r="AK13" s="25"/>
      <c r="AL13" s="25">
        <f t="shared" si="9"/>
        <v>3</v>
      </c>
      <c r="AM13" s="25"/>
      <c r="AN13" s="25"/>
      <c r="AO13" s="25">
        <v>3</v>
      </c>
      <c r="AP13" s="38"/>
    </row>
    <row r="14" spans="1:42" s="18" customFormat="1" ht="24.75">
      <c r="A14" s="24">
        <v>3</v>
      </c>
      <c r="B14" s="64" t="s">
        <v>76</v>
      </c>
      <c r="C14" s="64" t="s">
        <v>77</v>
      </c>
      <c r="D14" s="65" t="s">
        <v>78</v>
      </c>
      <c r="E14" s="24" t="s">
        <v>91</v>
      </c>
      <c r="F14" s="69">
        <v>1502</v>
      </c>
      <c r="G14" s="24"/>
      <c r="H14" s="65"/>
      <c r="I14" s="65" t="s">
        <v>91</v>
      </c>
      <c r="J14" s="24"/>
      <c r="K14" s="24"/>
      <c r="L14" s="24" t="s">
        <v>91</v>
      </c>
      <c r="M14" s="25">
        <f t="shared" si="2"/>
        <v>3</v>
      </c>
      <c r="N14" s="94">
        <f t="shared" si="3"/>
        <v>0</v>
      </c>
      <c r="O14" s="94">
        <f t="shared" si="10"/>
        <v>0</v>
      </c>
      <c r="P14" s="94">
        <f t="shared" si="11"/>
        <v>0</v>
      </c>
      <c r="Q14" s="94">
        <f t="shared" si="12"/>
        <v>0</v>
      </c>
      <c r="R14" s="25">
        <f t="shared" si="4"/>
        <v>0</v>
      </c>
      <c r="S14" s="25"/>
      <c r="T14" s="25"/>
      <c r="U14" s="25"/>
      <c r="V14" s="25">
        <f t="shared" si="5"/>
        <v>0</v>
      </c>
      <c r="W14" s="25"/>
      <c r="X14" s="25"/>
      <c r="Y14" s="25"/>
      <c r="Z14" s="25">
        <f t="shared" si="6"/>
        <v>0</v>
      </c>
      <c r="AA14" s="25"/>
      <c r="AB14" s="25"/>
      <c r="AC14" s="25"/>
      <c r="AD14" s="25">
        <f t="shared" si="7"/>
        <v>0</v>
      </c>
      <c r="AE14" s="25"/>
      <c r="AF14" s="25"/>
      <c r="AG14" s="25"/>
      <c r="AH14" s="25">
        <f t="shared" si="8"/>
        <v>0</v>
      </c>
      <c r="AI14" s="25"/>
      <c r="AJ14" s="25"/>
      <c r="AK14" s="25"/>
      <c r="AL14" s="25">
        <f t="shared" si="9"/>
        <v>3</v>
      </c>
      <c r="AM14" s="25"/>
      <c r="AN14" s="25"/>
      <c r="AO14" s="25">
        <v>3</v>
      </c>
      <c r="AP14" s="62" t="s">
        <v>193</v>
      </c>
    </row>
    <row r="15" spans="1:42" s="18" customFormat="1" ht="22.5">
      <c r="A15" s="24">
        <v>4</v>
      </c>
      <c r="B15" s="64" t="s">
        <v>79</v>
      </c>
      <c r="C15" s="64" t="s">
        <v>80</v>
      </c>
      <c r="D15" s="65" t="s">
        <v>81</v>
      </c>
      <c r="E15" s="24" t="s">
        <v>91</v>
      </c>
      <c r="F15" s="69">
        <v>2540</v>
      </c>
      <c r="G15" s="24"/>
      <c r="H15" s="65"/>
      <c r="I15" s="65" t="s">
        <v>91</v>
      </c>
      <c r="J15" s="24" t="s">
        <v>91</v>
      </c>
      <c r="K15" s="24"/>
      <c r="L15" s="24"/>
      <c r="M15" s="25">
        <f t="shared" si="2"/>
        <v>6</v>
      </c>
      <c r="N15" s="94">
        <f t="shared" si="3"/>
        <v>0</v>
      </c>
      <c r="O15" s="94">
        <f t="shared" si="10"/>
        <v>0</v>
      </c>
      <c r="P15" s="94">
        <f t="shared" si="11"/>
        <v>0</v>
      </c>
      <c r="Q15" s="94">
        <f t="shared" si="12"/>
        <v>0</v>
      </c>
      <c r="R15" s="25">
        <f t="shared" si="4"/>
        <v>0</v>
      </c>
      <c r="S15" s="25"/>
      <c r="T15" s="25"/>
      <c r="U15" s="25"/>
      <c r="V15" s="25">
        <f t="shared" si="5"/>
        <v>0</v>
      </c>
      <c r="W15" s="25"/>
      <c r="X15" s="25"/>
      <c r="Y15" s="25"/>
      <c r="Z15" s="25">
        <f t="shared" si="6"/>
        <v>0</v>
      </c>
      <c r="AA15" s="25"/>
      <c r="AB15" s="25"/>
      <c r="AC15" s="25"/>
      <c r="AD15" s="25">
        <f t="shared" si="7"/>
        <v>0</v>
      </c>
      <c r="AE15" s="25"/>
      <c r="AF15" s="25"/>
      <c r="AG15" s="25"/>
      <c r="AH15" s="25">
        <f t="shared" si="8"/>
        <v>0</v>
      </c>
      <c r="AI15" s="25"/>
      <c r="AJ15" s="25"/>
      <c r="AK15" s="25"/>
      <c r="AL15" s="25">
        <f t="shared" si="9"/>
        <v>6</v>
      </c>
      <c r="AM15" s="25"/>
      <c r="AN15" s="25"/>
      <c r="AO15" s="25">
        <v>6</v>
      </c>
      <c r="AP15" s="38"/>
    </row>
    <row r="16" spans="1:42" s="18" customFormat="1" ht="33.75">
      <c r="A16" s="24">
        <v>5</v>
      </c>
      <c r="B16" s="64" t="s">
        <v>82</v>
      </c>
      <c r="C16" s="64" t="s">
        <v>83</v>
      </c>
      <c r="D16" s="65" t="s">
        <v>84</v>
      </c>
      <c r="E16" s="24" t="s">
        <v>91</v>
      </c>
      <c r="F16" s="69">
        <v>5100</v>
      </c>
      <c r="G16" s="24"/>
      <c r="H16" s="65" t="s">
        <v>91</v>
      </c>
      <c r="I16" s="65"/>
      <c r="J16" s="24"/>
      <c r="K16" s="24" t="s">
        <v>91</v>
      </c>
      <c r="L16" s="24"/>
      <c r="M16" s="25">
        <f t="shared" si="2"/>
        <v>41</v>
      </c>
      <c r="N16" s="94">
        <f t="shared" si="3"/>
        <v>38</v>
      </c>
      <c r="O16" s="94">
        <f t="shared" si="10"/>
        <v>0</v>
      </c>
      <c r="P16" s="94">
        <f t="shared" si="11"/>
        <v>0</v>
      </c>
      <c r="Q16" s="94">
        <f t="shared" si="12"/>
        <v>38</v>
      </c>
      <c r="R16" s="25">
        <f t="shared" si="4"/>
        <v>38</v>
      </c>
      <c r="S16" s="25"/>
      <c r="T16" s="25"/>
      <c r="U16" s="25">
        <v>38</v>
      </c>
      <c r="V16" s="25">
        <f t="shared" si="5"/>
        <v>0</v>
      </c>
      <c r="W16" s="25"/>
      <c r="X16" s="25"/>
      <c r="Y16" s="25"/>
      <c r="Z16" s="25">
        <f t="shared" si="6"/>
        <v>0</v>
      </c>
      <c r="AA16" s="25"/>
      <c r="AB16" s="25"/>
      <c r="AC16" s="25"/>
      <c r="AD16" s="25">
        <f t="shared" si="7"/>
        <v>0</v>
      </c>
      <c r="AE16" s="25"/>
      <c r="AF16" s="25"/>
      <c r="AG16" s="25"/>
      <c r="AH16" s="25">
        <f t="shared" si="8"/>
        <v>0</v>
      </c>
      <c r="AI16" s="25"/>
      <c r="AJ16" s="25"/>
      <c r="AK16" s="25"/>
      <c r="AL16" s="25">
        <f t="shared" si="9"/>
        <v>3</v>
      </c>
      <c r="AM16" s="25"/>
      <c r="AN16" s="25"/>
      <c r="AO16" s="25">
        <v>3</v>
      </c>
      <c r="AP16" s="38"/>
    </row>
    <row r="17" spans="1:42" s="18" customFormat="1" ht="22.5">
      <c r="A17" s="24">
        <v>6</v>
      </c>
      <c r="B17" s="64" t="s">
        <v>85</v>
      </c>
      <c r="C17" s="64" t="s">
        <v>86</v>
      </c>
      <c r="D17" s="65" t="s">
        <v>87</v>
      </c>
      <c r="E17" s="24" t="s">
        <v>91</v>
      </c>
      <c r="F17" s="69">
        <v>5000</v>
      </c>
      <c r="G17" s="24"/>
      <c r="H17" s="65"/>
      <c r="I17" s="65" t="s">
        <v>91</v>
      </c>
      <c r="J17" s="24" t="s">
        <v>91</v>
      </c>
      <c r="K17" s="24"/>
      <c r="L17" s="24"/>
      <c r="M17" s="25">
        <f t="shared" si="2"/>
        <v>6</v>
      </c>
      <c r="N17" s="94">
        <f t="shared" si="3"/>
        <v>3</v>
      </c>
      <c r="O17" s="94">
        <f t="shared" si="10"/>
        <v>0</v>
      </c>
      <c r="P17" s="94">
        <f t="shared" si="11"/>
        <v>0</v>
      </c>
      <c r="Q17" s="94">
        <f t="shared" si="12"/>
        <v>3</v>
      </c>
      <c r="R17" s="25">
        <f t="shared" si="4"/>
        <v>0</v>
      </c>
      <c r="S17" s="25"/>
      <c r="T17" s="25"/>
      <c r="U17" s="25"/>
      <c r="V17" s="25">
        <f t="shared" si="5"/>
        <v>0</v>
      </c>
      <c r="W17" s="25"/>
      <c r="X17" s="25"/>
      <c r="Y17" s="25"/>
      <c r="Z17" s="25">
        <f t="shared" si="6"/>
        <v>0</v>
      </c>
      <c r="AA17" s="25"/>
      <c r="AB17" s="25"/>
      <c r="AC17" s="25"/>
      <c r="AD17" s="25">
        <f t="shared" si="7"/>
        <v>3</v>
      </c>
      <c r="AE17" s="25"/>
      <c r="AF17" s="25"/>
      <c r="AG17" s="25">
        <v>3</v>
      </c>
      <c r="AH17" s="25">
        <f t="shared" si="8"/>
        <v>0</v>
      </c>
      <c r="AI17" s="25"/>
      <c r="AJ17" s="25"/>
      <c r="AK17" s="25"/>
      <c r="AL17" s="25">
        <f t="shared" si="9"/>
        <v>3</v>
      </c>
      <c r="AM17" s="25"/>
      <c r="AN17" s="25"/>
      <c r="AO17" s="25">
        <v>3</v>
      </c>
      <c r="AP17" s="62"/>
    </row>
    <row r="18" spans="1:42" s="18" customFormat="1" ht="33.75">
      <c r="A18" s="24">
        <v>7</v>
      </c>
      <c r="B18" s="64" t="s">
        <v>88</v>
      </c>
      <c r="C18" s="64" t="s">
        <v>89</v>
      </c>
      <c r="D18" s="65" t="s">
        <v>90</v>
      </c>
      <c r="E18" s="24" t="s">
        <v>91</v>
      </c>
      <c r="F18" s="69">
        <v>4510</v>
      </c>
      <c r="G18" s="24"/>
      <c r="H18" s="65"/>
      <c r="I18" s="65" t="s">
        <v>91</v>
      </c>
      <c r="J18" s="24" t="s">
        <v>91</v>
      </c>
      <c r="K18" s="24"/>
      <c r="L18" s="24"/>
      <c r="M18" s="25">
        <f t="shared" si="2"/>
        <v>6</v>
      </c>
      <c r="N18" s="94">
        <f t="shared" si="3"/>
        <v>6</v>
      </c>
      <c r="O18" s="94">
        <f t="shared" si="10"/>
        <v>0</v>
      </c>
      <c r="P18" s="94">
        <f t="shared" si="11"/>
        <v>0</v>
      </c>
      <c r="Q18" s="94">
        <f t="shared" si="12"/>
        <v>6</v>
      </c>
      <c r="R18" s="25">
        <f t="shared" si="4"/>
        <v>0</v>
      </c>
      <c r="S18" s="25"/>
      <c r="T18" s="25"/>
      <c r="U18" s="25"/>
      <c r="V18" s="25">
        <f t="shared" si="5"/>
        <v>0</v>
      </c>
      <c r="W18" s="25"/>
      <c r="X18" s="25"/>
      <c r="Y18" s="25"/>
      <c r="Z18" s="25">
        <f t="shared" si="6"/>
        <v>0</v>
      </c>
      <c r="AA18" s="25"/>
      <c r="AB18" s="25"/>
      <c r="AC18" s="25"/>
      <c r="AD18" s="25">
        <f t="shared" si="7"/>
        <v>0</v>
      </c>
      <c r="AE18" s="25"/>
      <c r="AF18" s="25"/>
      <c r="AG18" s="25"/>
      <c r="AH18" s="25">
        <f t="shared" si="8"/>
        <v>6</v>
      </c>
      <c r="AI18" s="25"/>
      <c r="AJ18" s="25"/>
      <c r="AK18" s="25">
        <v>6</v>
      </c>
      <c r="AL18" s="25">
        <f t="shared" si="9"/>
        <v>0</v>
      </c>
      <c r="AM18" s="25"/>
      <c r="AN18" s="25"/>
      <c r="AO18" s="25"/>
      <c r="AP18" s="62"/>
    </row>
    <row r="19" spans="1:42" s="18" customFormat="1" ht="11.25">
      <c r="A19" s="19" t="s">
        <v>1</v>
      </c>
      <c r="B19" s="121" t="s">
        <v>40</v>
      </c>
      <c r="C19" s="122"/>
      <c r="D19" s="22"/>
      <c r="E19" s="20">
        <f>COUNTA(E20:E21)</f>
        <v>2</v>
      </c>
      <c r="F19" s="60">
        <f>SUM(F20:F21)</f>
        <v>7820</v>
      </c>
      <c r="G19" s="20">
        <f aca="true" t="shared" si="13" ref="G19:L19">COUNTA(G20:G21)</f>
        <v>0</v>
      </c>
      <c r="H19" s="20">
        <f t="shared" si="13"/>
        <v>0</v>
      </c>
      <c r="I19" s="20">
        <f t="shared" si="13"/>
        <v>2</v>
      </c>
      <c r="J19" s="20">
        <f t="shared" si="13"/>
        <v>1</v>
      </c>
      <c r="K19" s="20">
        <f t="shared" si="13"/>
        <v>1</v>
      </c>
      <c r="L19" s="20">
        <f t="shared" si="13"/>
        <v>0</v>
      </c>
      <c r="M19" s="21">
        <f t="shared" si="2"/>
        <v>5</v>
      </c>
      <c r="N19" s="93">
        <f t="shared" si="3"/>
        <v>5</v>
      </c>
      <c r="O19" s="93">
        <f>SUM(O20:O21)</f>
        <v>0</v>
      </c>
      <c r="P19" s="93">
        <f>SUM(P20:P21)</f>
        <v>0</v>
      </c>
      <c r="Q19" s="93">
        <f>SUM(Q20:Q21)</f>
        <v>5</v>
      </c>
      <c r="R19" s="21">
        <f t="shared" si="4"/>
        <v>0</v>
      </c>
      <c r="S19" s="21">
        <f>SUM(S20:S21)</f>
        <v>0</v>
      </c>
      <c r="T19" s="21">
        <f>SUM(T20:T21)</f>
        <v>0</v>
      </c>
      <c r="U19" s="21">
        <f>SUM(U20:U21)</f>
        <v>0</v>
      </c>
      <c r="V19" s="21">
        <f t="shared" si="5"/>
        <v>2.5</v>
      </c>
      <c r="W19" s="21">
        <f>SUM(W20:W21)</f>
        <v>0</v>
      </c>
      <c r="X19" s="21">
        <f>SUM(X20:X21)</f>
        <v>0</v>
      </c>
      <c r="Y19" s="21">
        <f>SUM(Y20:Y21)</f>
        <v>2.5</v>
      </c>
      <c r="Z19" s="21">
        <f t="shared" si="6"/>
        <v>2.5</v>
      </c>
      <c r="AA19" s="21">
        <f>SUM(AA20:AA21)</f>
        <v>0</v>
      </c>
      <c r="AB19" s="21">
        <f>SUM(AB20:AB21)</f>
        <v>0</v>
      </c>
      <c r="AC19" s="21">
        <f>SUM(AC20:AC21)</f>
        <v>2.5</v>
      </c>
      <c r="AD19" s="21">
        <f t="shared" si="7"/>
        <v>0</v>
      </c>
      <c r="AE19" s="21">
        <f>SUM(AE20:AE21)</f>
        <v>0</v>
      </c>
      <c r="AF19" s="21">
        <f>SUM(AF20:AF21)</f>
        <v>0</v>
      </c>
      <c r="AG19" s="21">
        <f>SUM(AG20:AG21)</f>
        <v>0</v>
      </c>
      <c r="AH19" s="21">
        <f t="shared" si="8"/>
        <v>0</v>
      </c>
      <c r="AI19" s="21">
        <f>SUM(AI20:AI21)</f>
        <v>0</v>
      </c>
      <c r="AJ19" s="21">
        <f>SUM(AJ20:AJ21)</f>
        <v>0</v>
      </c>
      <c r="AK19" s="21">
        <f>SUM(AK20:AK21)</f>
        <v>0</v>
      </c>
      <c r="AL19" s="21">
        <f t="shared" si="9"/>
        <v>0</v>
      </c>
      <c r="AM19" s="21">
        <f>SUM(AM20:AM21)</f>
        <v>0</v>
      </c>
      <c r="AN19" s="21">
        <f>SUM(AN20:AN21)</f>
        <v>0</v>
      </c>
      <c r="AO19" s="21">
        <f>SUM(AO20:AO21)</f>
        <v>0</v>
      </c>
      <c r="AP19" s="63"/>
    </row>
    <row r="20" spans="1:42" s="18" customFormat="1" ht="22.5">
      <c r="A20" s="24">
        <v>8</v>
      </c>
      <c r="B20" s="64" t="s">
        <v>92</v>
      </c>
      <c r="C20" s="64" t="s">
        <v>93</v>
      </c>
      <c r="D20" s="65" t="s">
        <v>94</v>
      </c>
      <c r="E20" s="24" t="s">
        <v>91</v>
      </c>
      <c r="F20" s="68">
        <v>1820</v>
      </c>
      <c r="G20" s="24"/>
      <c r="H20" s="65"/>
      <c r="I20" s="65" t="s">
        <v>91</v>
      </c>
      <c r="J20" s="24" t="s">
        <v>91</v>
      </c>
      <c r="K20" s="24"/>
      <c r="L20" s="24"/>
      <c r="M20" s="25">
        <f t="shared" si="2"/>
        <v>2.5</v>
      </c>
      <c r="N20" s="94">
        <f t="shared" si="3"/>
        <v>2.5</v>
      </c>
      <c r="O20" s="94">
        <f aca="true" t="shared" si="14" ref="O20:Q21">S20+W20+AA20+AE20+AI20</f>
        <v>0</v>
      </c>
      <c r="P20" s="94">
        <f t="shared" si="14"/>
        <v>0</v>
      </c>
      <c r="Q20" s="94">
        <f t="shared" si="14"/>
        <v>2.5</v>
      </c>
      <c r="R20" s="25">
        <f t="shared" si="4"/>
        <v>0</v>
      </c>
      <c r="S20" s="25"/>
      <c r="T20" s="25"/>
      <c r="U20" s="25"/>
      <c r="V20" s="25">
        <f t="shared" si="5"/>
        <v>0</v>
      </c>
      <c r="W20" s="25"/>
      <c r="X20" s="25"/>
      <c r="Y20" s="25"/>
      <c r="Z20" s="25">
        <f t="shared" si="6"/>
        <v>2.5</v>
      </c>
      <c r="AA20" s="25"/>
      <c r="AB20" s="25"/>
      <c r="AC20" s="25">
        <v>2.5</v>
      </c>
      <c r="AD20" s="25">
        <f t="shared" si="7"/>
        <v>0</v>
      </c>
      <c r="AE20" s="25"/>
      <c r="AF20" s="25"/>
      <c r="AG20" s="25"/>
      <c r="AH20" s="25">
        <f t="shared" si="8"/>
        <v>0</v>
      </c>
      <c r="AI20" s="25"/>
      <c r="AJ20" s="25"/>
      <c r="AK20" s="25"/>
      <c r="AL20" s="25">
        <f t="shared" si="9"/>
        <v>0</v>
      </c>
      <c r="AM20" s="25"/>
      <c r="AN20" s="25"/>
      <c r="AO20" s="25"/>
      <c r="AP20" s="37"/>
    </row>
    <row r="21" spans="1:42" s="18" customFormat="1" ht="22.5">
      <c r="A21" s="24">
        <v>9</v>
      </c>
      <c r="B21" s="64" t="s">
        <v>95</v>
      </c>
      <c r="C21" s="64" t="s">
        <v>96</v>
      </c>
      <c r="D21" s="65" t="s">
        <v>97</v>
      </c>
      <c r="E21" s="24" t="s">
        <v>91</v>
      </c>
      <c r="F21" s="68">
        <v>6000</v>
      </c>
      <c r="G21" s="24"/>
      <c r="H21" s="65"/>
      <c r="I21" s="65" t="s">
        <v>91</v>
      </c>
      <c r="J21" s="24"/>
      <c r="K21" s="24" t="s">
        <v>91</v>
      </c>
      <c r="L21" s="24"/>
      <c r="M21" s="25">
        <f t="shared" si="2"/>
        <v>2.5</v>
      </c>
      <c r="N21" s="94">
        <f t="shared" si="3"/>
        <v>2.5</v>
      </c>
      <c r="O21" s="94">
        <f t="shared" si="14"/>
        <v>0</v>
      </c>
      <c r="P21" s="94">
        <f t="shared" si="14"/>
        <v>0</v>
      </c>
      <c r="Q21" s="94">
        <f t="shared" si="14"/>
        <v>2.5</v>
      </c>
      <c r="R21" s="25">
        <f t="shared" si="4"/>
        <v>0</v>
      </c>
      <c r="S21" s="25"/>
      <c r="T21" s="25"/>
      <c r="U21" s="25"/>
      <c r="V21" s="25">
        <f t="shared" si="5"/>
        <v>2.5</v>
      </c>
      <c r="W21" s="25"/>
      <c r="X21" s="25"/>
      <c r="Y21" s="25">
        <v>2.5</v>
      </c>
      <c r="Z21" s="25">
        <f t="shared" si="6"/>
        <v>0</v>
      </c>
      <c r="AA21" s="25"/>
      <c r="AB21" s="25"/>
      <c r="AC21" s="25"/>
      <c r="AD21" s="25">
        <f t="shared" si="7"/>
        <v>0</v>
      </c>
      <c r="AE21" s="25"/>
      <c r="AF21" s="25"/>
      <c r="AG21" s="25"/>
      <c r="AH21" s="25">
        <f t="shared" si="8"/>
        <v>0</v>
      </c>
      <c r="AI21" s="25"/>
      <c r="AJ21" s="25"/>
      <c r="AK21" s="25"/>
      <c r="AL21" s="25">
        <f t="shared" si="9"/>
        <v>0</v>
      </c>
      <c r="AM21" s="25"/>
      <c r="AN21" s="25"/>
      <c r="AO21" s="25"/>
      <c r="AP21" s="62"/>
    </row>
    <row r="22" spans="1:42" s="18" customFormat="1" ht="11.25">
      <c r="A22" s="19" t="s">
        <v>2</v>
      </c>
      <c r="B22" s="121" t="s">
        <v>44</v>
      </c>
      <c r="C22" s="122"/>
      <c r="D22" s="22"/>
      <c r="E22" s="20">
        <f>COUNTA(E23:E27)</f>
        <v>5</v>
      </c>
      <c r="F22" s="60">
        <f>SUM(F23:F27)</f>
        <v>12896</v>
      </c>
      <c r="G22" s="20">
        <f aca="true" t="shared" si="15" ref="G22:L22">COUNTA(G23:G27)</f>
        <v>0</v>
      </c>
      <c r="H22" s="20">
        <f t="shared" si="15"/>
        <v>1</v>
      </c>
      <c r="I22" s="20">
        <f t="shared" si="15"/>
        <v>4</v>
      </c>
      <c r="J22" s="20">
        <f t="shared" si="15"/>
        <v>2</v>
      </c>
      <c r="K22" s="20">
        <f t="shared" si="15"/>
        <v>2</v>
      </c>
      <c r="L22" s="20">
        <f t="shared" si="15"/>
        <v>1</v>
      </c>
      <c r="M22" s="21">
        <f t="shared" si="2"/>
        <v>155.5</v>
      </c>
      <c r="N22" s="93">
        <f t="shared" si="3"/>
        <v>131</v>
      </c>
      <c r="O22" s="93">
        <f>SUM(O23:O27)</f>
        <v>0</v>
      </c>
      <c r="P22" s="93">
        <f>SUM(P23:P27)</f>
        <v>0</v>
      </c>
      <c r="Q22" s="93">
        <f>SUM(Q23:Q27)</f>
        <v>131</v>
      </c>
      <c r="R22" s="21">
        <f t="shared" si="4"/>
        <v>0</v>
      </c>
      <c r="S22" s="21">
        <f>SUM(S23:S27)</f>
        <v>0</v>
      </c>
      <c r="T22" s="21">
        <f>SUM(T23:T27)</f>
        <v>0</v>
      </c>
      <c r="U22" s="21">
        <f>SUM(U23:U27)</f>
        <v>0</v>
      </c>
      <c r="V22" s="21">
        <f t="shared" si="5"/>
        <v>130</v>
      </c>
      <c r="W22" s="21">
        <f>SUM(W23:W27)</f>
        <v>0</v>
      </c>
      <c r="X22" s="21">
        <f>SUM(X23:X27)</f>
        <v>0</v>
      </c>
      <c r="Y22" s="21">
        <f>SUM(Y23:Y27)</f>
        <v>130</v>
      </c>
      <c r="Z22" s="21">
        <f t="shared" si="6"/>
        <v>1</v>
      </c>
      <c r="AA22" s="21">
        <f>SUM(AA23:AA27)</f>
        <v>0</v>
      </c>
      <c r="AB22" s="21">
        <f>SUM(AB23:AB27)</f>
        <v>0</v>
      </c>
      <c r="AC22" s="21">
        <f>SUM(AC23:AC27)</f>
        <v>1</v>
      </c>
      <c r="AD22" s="21">
        <f t="shared" si="7"/>
        <v>0</v>
      </c>
      <c r="AE22" s="21">
        <f>SUM(AE23:AE27)</f>
        <v>0</v>
      </c>
      <c r="AF22" s="21">
        <f>SUM(AF23:AF27)</f>
        <v>0</v>
      </c>
      <c r="AG22" s="21">
        <f>SUM(AG23:AG27)</f>
        <v>0</v>
      </c>
      <c r="AH22" s="21">
        <f t="shared" si="8"/>
        <v>0</v>
      </c>
      <c r="AI22" s="21">
        <f>SUM(AI23:AI27)</f>
        <v>0</v>
      </c>
      <c r="AJ22" s="21">
        <f>SUM(AJ23:AJ27)</f>
        <v>0</v>
      </c>
      <c r="AK22" s="21">
        <f>SUM(AK23:AK27)</f>
        <v>0</v>
      </c>
      <c r="AL22" s="21">
        <f t="shared" si="9"/>
        <v>24.5</v>
      </c>
      <c r="AM22" s="21">
        <f>SUM(AM23:AM27)</f>
        <v>0</v>
      </c>
      <c r="AN22" s="21">
        <f>SUM(AN23:AN27)</f>
        <v>0</v>
      </c>
      <c r="AO22" s="21">
        <f>SUM(AO23:AO27)</f>
        <v>24.5</v>
      </c>
      <c r="AP22" s="63"/>
    </row>
    <row r="23" spans="1:42" s="18" customFormat="1" ht="41.25">
      <c r="A23" s="24">
        <v>10</v>
      </c>
      <c r="B23" s="87" t="s">
        <v>99</v>
      </c>
      <c r="C23" s="87" t="s">
        <v>100</v>
      </c>
      <c r="D23" s="74" t="s">
        <v>101</v>
      </c>
      <c r="E23" s="24" t="s">
        <v>91</v>
      </c>
      <c r="F23" s="61"/>
      <c r="G23" s="74"/>
      <c r="H23" s="74" t="s">
        <v>91</v>
      </c>
      <c r="I23" s="74"/>
      <c r="J23" s="74" t="s">
        <v>91</v>
      </c>
      <c r="K23" s="24"/>
      <c r="L23" s="74"/>
      <c r="M23" s="25">
        <f aca="true" t="shared" si="16" ref="M23:M30">N23+AL23</f>
        <v>85</v>
      </c>
      <c r="N23" s="94">
        <f aca="true" t="shared" si="17" ref="N23:N30">SUM(O23:Q23)</f>
        <v>80</v>
      </c>
      <c r="O23" s="94">
        <f aca="true" t="shared" si="18" ref="O23:Q27">S23+W23+AA23+AE23+AI23</f>
        <v>0</v>
      </c>
      <c r="P23" s="94">
        <f t="shared" si="18"/>
        <v>0</v>
      </c>
      <c r="Q23" s="94">
        <f t="shared" si="18"/>
        <v>80</v>
      </c>
      <c r="R23" s="25">
        <f aca="true" t="shared" si="19" ref="R23:R30">SUM(S23:U23)</f>
        <v>0</v>
      </c>
      <c r="S23" s="25"/>
      <c r="T23" s="25"/>
      <c r="U23" s="25"/>
      <c r="V23" s="25">
        <f aca="true" t="shared" si="20" ref="V23:V30">SUM(W23:Y23)</f>
        <v>80</v>
      </c>
      <c r="W23" s="25"/>
      <c r="X23" s="25"/>
      <c r="Y23" s="25">
        <v>80</v>
      </c>
      <c r="Z23" s="25">
        <f aca="true" t="shared" si="21" ref="Z23:Z30">SUM(AA23:AC23)</f>
        <v>0</v>
      </c>
      <c r="AA23" s="25"/>
      <c r="AB23" s="25"/>
      <c r="AC23" s="25"/>
      <c r="AD23" s="25">
        <f aca="true" t="shared" si="22" ref="AD23:AD30">SUM(AE23:AG23)</f>
        <v>0</v>
      </c>
      <c r="AE23" s="25"/>
      <c r="AF23" s="25"/>
      <c r="AG23" s="25"/>
      <c r="AH23" s="25">
        <f aca="true" t="shared" si="23" ref="AH23:AH30">SUM(AI23:AK23)</f>
        <v>0</v>
      </c>
      <c r="AI23" s="25"/>
      <c r="AJ23" s="25"/>
      <c r="AK23" s="25"/>
      <c r="AL23" s="25">
        <f aca="true" t="shared" si="24" ref="AL23:AL30">SUM(AM23:AO23)</f>
        <v>5</v>
      </c>
      <c r="AM23" s="25"/>
      <c r="AN23" s="25"/>
      <c r="AO23" s="25">
        <v>5</v>
      </c>
      <c r="AP23" s="62" t="s">
        <v>188</v>
      </c>
    </row>
    <row r="24" spans="1:42" s="18" customFormat="1" ht="22.5">
      <c r="A24" s="24">
        <v>11</v>
      </c>
      <c r="B24" s="87" t="s">
        <v>102</v>
      </c>
      <c r="C24" s="87" t="s">
        <v>103</v>
      </c>
      <c r="D24" s="74" t="s">
        <v>104</v>
      </c>
      <c r="E24" s="24" t="s">
        <v>91</v>
      </c>
      <c r="F24" s="61">
        <v>4867</v>
      </c>
      <c r="G24" s="74"/>
      <c r="H24" s="74"/>
      <c r="I24" s="74" t="s">
        <v>91</v>
      </c>
      <c r="J24" s="74"/>
      <c r="K24" s="24"/>
      <c r="L24" s="74" t="s">
        <v>91</v>
      </c>
      <c r="M24" s="25">
        <f t="shared" si="16"/>
        <v>1.5</v>
      </c>
      <c r="N24" s="94">
        <f t="shared" si="17"/>
        <v>1</v>
      </c>
      <c r="O24" s="94">
        <f t="shared" si="18"/>
        <v>0</v>
      </c>
      <c r="P24" s="94">
        <f t="shared" si="18"/>
        <v>0</v>
      </c>
      <c r="Q24" s="94">
        <f t="shared" si="18"/>
        <v>1</v>
      </c>
      <c r="R24" s="25">
        <f t="shared" si="19"/>
        <v>0</v>
      </c>
      <c r="S24" s="25"/>
      <c r="T24" s="25"/>
      <c r="U24" s="25"/>
      <c r="V24" s="25">
        <f t="shared" si="20"/>
        <v>0</v>
      </c>
      <c r="W24" s="25"/>
      <c r="X24" s="25"/>
      <c r="Y24" s="25"/>
      <c r="Z24" s="25">
        <f t="shared" si="21"/>
        <v>1</v>
      </c>
      <c r="AA24" s="25"/>
      <c r="AB24" s="25"/>
      <c r="AC24" s="25">
        <v>1</v>
      </c>
      <c r="AD24" s="25">
        <f t="shared" si="22"/>
        <v>0</v>
      </c>
      <c r="AE24" s="25"/>
      <c r="AF24" s="25"/>
      <c r="AG24" s="25"/>
      <c r="AH24" s="25">
        <f t="shared" si="23"/>
        <v>0</v>
      </c>
      <c r="AI24" s="25"/>
      <c r="AJ24" s="25"/>
      <c r="AK24" s="25"/>
      <c r="AL24" s="25">
        <f t="shared" si="24"/>
        <v>0.5</v>
      </c>
      <c r="AM24" s="25"/>
      <c r="AN24" s="25"/>
      <c r="AO24" s="25">
        <v>0.5</v>
      </c>
      <c r="AP24" s="37"/>
    </row>
    <row r="25" spans="1:42" s="18" customFormat="1" ht="22.5">
      <c r="A25" s="24">
        <v>12</v>
      </c>
      <c r="B25" s="87" t="s">
        <v>105</v>
      </c>
      <c r="C25" s="87" t="s">
        <v>106</v>
      </c>
      <c r="D25" s="74" t="s">
        <v>107</v>
      </c>
      <c r="E25" s="24" t="s">
        <v>91</v>
      </c>
      <c r="F25" s="61">
        <v>7779</v>
      </c>
      <c r="G25" s="74"/>
      <c r="H25" s="74"/>
      <c r="I25" s="74" t="s">
        <v>91</v>
      </c>
      <c r="J25" s="74" t="s">
        <v>91</v>
      </c>
      <c r="K25" s="24"/>
      <c r="L25" s="74"/>
      <c r="M25" s="25">
        <f t="shared" si="16"/>
        <v>29</v>
      </c>
      <c r="N25" s="94">
        <f t="shared" si="17"/>
        <v>25</v>
      </c>
      <c r="O25" s="94">
        <f t="shared" si="18"/>
        <v>0</v>
      </c>
      <c r="P25" s="94">
        <f t="shared" si="18"/>
        <v>0</v>
      </c>
      <c r="Q25" s="94">
        <f t="shared" si="18"/>
        <v>25</v>
      </c>
      <c r="R25" s="25">
        <f t="shared" si="19"/>
        <v>0</v>
      </c>
      <c r="S25" s="25"/>
      <c r="T25" s="25"/>
      <c r="U25" s="25"/>
      <c r="V25" s="25">
        <f t="shared" si="20"/>
        <v>25</v>
      </c>
      <c r="W25" s="25"/>
      <c r="X25" s="25"/>
      <c r="Y25" s="25">
        <v>25</v>
      </c>
      <c r="Z25" s="25">
        <f t="shared" si="21"/>
        <v>0</v>
      </c>
      <c r="AA25" s="25"/>
      <c r="AB25" s="25"/>
      <c r="AC25" s="25"/>
      <c r="AD25" s="25">
        <f t="shared" si="22"/>
        <v>0</v>
      </c>
      <c r="AE25" s="25"/>
      <c r="AF25" s="25"/>
      <c r="AG25" s="25"/>
      <c r="AH25" s="25">
        <f t="shared" si="23"/>
        <v>0</v>
      </c>
      <c r="AI25" s="25"/>
      <c r="AJ25" s="25"/>
      <c r="AK25" s="25"/>
      <c r="AL25" s="25">
        <f t="shared" si="24"/>
        <v>4</v>
      </c>
      <c r="AM25" s="25"/>
      <c r="AN25" s="25"/>
      <c r="AO25" s="25">
        <v>4</v>
      </c>
      <c r="AP25" s="62" t="s">
        <v>190</v>
      </c>
    </row>
    <row r="26" spans="1:42" s="18" customFormat="1" ht="24.75">
      <c r="A26" s="24">
        <v>13</v>
      </c>
      <c r="B26" s="87" t="s">
        <v>108</v>
      </c>
      <c r="C26" s="87" t="s">
        <v>109</v>
      </c>
      <c r="D26" s="74" t="s">
        <v>110</v>
      </c>
      <c r="E26" s="24" t="s">
        <v>91</v>
      </c>
      <c r="F26" s="61">
        <v>250</v>
      </c>
      <c r="G26" s="74"/>
      <c r="H26" s="74"/>
      <c r="I26" s="74" t="s">
        <v>91</v>
      </c>
      <c r="J26" s="74"/>
      <c r="K26" s="76" t="s">
        <v>91</v>
      </c>
      <c r="L26" s="74"/>
      <c r="M26" s="25">
        <f t="shared" si="16"/>
        <v>30</v>
      </c>
      <c r="N26" s="94">
        <f t="shared" si="17"/>
        <v>25</v>
      </c>
      <c r="O26" s="94">
        <f t="shared" si="18"/>
        <v>0</v>
      </c>
      <c r="P26" s="94">
        <f t="shared" si="18"/>
        <v>0</v>
      </c>
      <c r="Q26" s="94">
        <f t="shared" si="18"/>
        <v>25</v>
      </c>
      <c r="R26" s="25">
        <f t="shared" si="19"/>
        <v>0</v>
      </c>
      <c r="S26" s="25"/>
      <c r="T26" s="25"/>
      <c r="U26" s="25"/>
      <c r="V26" s="25">
        <f t="shared" si="20"/>
        <v>25</v>
      </c>
      <c r="W26" s="25"/>
      <c r="X26" s="25"/>
      <c r="Y26" s="25">
        <v>25</v>
      </c>
      <c r="Z26" s="25">
        <f t="shared" si="21"/>
        <v>0</v>
      </c>
      <c r="AA26" s="25"/>
      <c r="AB26" s="25"/>
      <c r="AC26" s="25"/>
      <c r="AD26" s="25">
        <f t="shared" si="22"/>
        <v>0</v>
      </c>
      <c r="AE26" s="25"/>
      <c r="AF26" s="25"/>
      <c r="AG26" s="25"/>
      <c r="AH26" s="25">
        <f t="shared" si="23"/>
        <v>0</v>
      </c>
      <c r="AI26" s="25"/>
      <c r="AJ26" s="25"/>
      <c r="AK26" s="25"/>
      <c r="AL26" s="25">
        <f t="shared" si="24"/>
        <v>5</v>
      </c>
      <c r="AM26" s="25"/>
      <c r="AN26" s="25"/>
      <c r="AO26" s="25">
        <v>5</v>
      </c>
      <c r="AP26" s="62" t="s">
        <v>191</v>
      </c>
    </row>
    <row r="27" spans="1:42" s="18" customFormat="1" ht="22.5">
      <c r="A27" s="24">
        <v>14</v>
      </c>
      <c r="B27" s="87" t="s">
        <v>111</v>
      </c>
      <c r="C27" s="87" t="s">
        <v>112</v>
      </c>
      <c r="D27" s="74" t="s">
        <v>113</v>
      </c>
      <c r="E27" s="24" t="s">
        <v>91</v>
      </c>
      <c r="F27" s="61"/>
      <c r="G27" s="74"/>
      <c r="H27" s="74"/>
      <c r="I27" s="74" t="s">
        <v>91</v>
      </c>
      <c r="J27" s="74"/>
      <c r="K27" s="24" t="s">
        <v>91</v>
      </c>
      <c r="L27" s="74"/>
      <c r="M27" s="25">
        <f t="shared" si="16"/>
        <v>10</v>
      </c>
      <c r="N27" s="94">
        <f t="shared" si="17"/>
        <v>0</v>
      </c>
      <c r="O27" s="94">
        <f t="shared" si="18"/>
        <v>0</v>
      </c>
      <c r="P27" s="94">
        <f t="shared" si="18"/>
        <v>0</v>
      </c>
      <c r="Q27" s="94">
        <f t="shared" si="18"/>
        <v>0</v>
      </c>
      <c r="R27" s="25">
        <f t="shared" si="19"/>
        <v>0</v>
      </c>
      <c r="S27" s="25"/>
      <c r="T27" s="25"/>
      <c r="U27" s="25"/>
      <c r="V27" s="25">
        <f t="shared" si="20"/>
        <v>0</v>
      </c>
      <c r="W27" s="25"/>
      <c r="X27" s="25"/>
      <c r="Y27" s="25"/>
      <c r="Z27" s="25">
        <f t="shared" si="21"/>
        <v>0</v>
      </c>
      <c r="AA27" s="25"/>
      <c r="AB27" s="25"/>
      <c r="AC27" s="25"/>
      <c r="AD27" s="25">
        <f t="shared" si="22"/>
        <v>0</v>
      </c>
      <c r="AE27" s="25"/>
      <c r="AF27" s="25"/>
      <c r="AG27" s="25"/>
      <c r="AH27" s="25">
        <f t="shared" si="23"/>
        <v>0</v>
      </c>
      <c r="AI27" s="25"/>
      <c r="AJ27" s="25"/>
      <c r="AK27" s="25"/>
      <c r="AL27" s="25">
        <f t="shared" si="24"/>
        <v>10</v>
      </c>
      <c r="AM27" s="25"/>
      <c r="AN27" s="25"/>
      <c r="AO27" s="25">
        <v>10</v>
      </c>
      <c r="AP27" s="62" t="s">
        <v>189</v>
      </c>
    </row>
    <row r="28" spans="1:42" s="18" customFormat="1" ht="11.25">
      <c r="A28" s="19" t="s">
        <v>3</v>
      </c>
      <c r="B28" s="121" t="s">
        <v>45</v>
      </c>
      <c r="C28" s="122"/>
      <c r="D28" s="23"/>
      <c r="E28" s="20">
        <f>COUNTA(E29:E31)</f>
        <v>3</v>
      </c>
      <c r="F28" s="60">
        <f>SUM(F29:F31)</f>
        <v>8300</v>
      </c>
      <c r="G28" s="20">
        <f aca="true" t="shared" si="25" ref="G28:L28">COUNTA(G29:G31)</f>
        <v>0</v>
      </c>
      <c r="H28" s="20">
        <f t="shared" si="25"/>
        <v>0</v>
      </c>
      <c r="I28" s="20">
        <f t="shared" si="25"/>
        <v>3</v>
      </c>
      <c r="J28" s="20">
        <f t="shared" si="25"/>
        <v>1</v>
      </c>
      <c r="K28" s="20">
        <f t="shared" si="25"/>
        <v>2</v>
      </c>
      <c r="L28" s="20">
        <f t="shared" si="25"/>
        <v>0</v>
      </c>
      <c r="M28" s="21">
        <f t="shared" si="16"/>
        <v>39</v>
      </c>
      <c r="N28" s="93">
        <f t="shared" si="17"/>
        <v>29</v>
      </c>
      <c r="O28" s="93">
        <f>SUM(O29:O31)</f>
        <v>0</v>
      </c>
      <c r="P28" s="93">
        <f>SUM(P29:P31)</f>
        <v>29</v>
      </c>
      <c r="Q28" s="93">
        <f>SUM(Q29:Q31)</f>
        <v>0</v>
      </c>
      <c r="R28" s="21">
        <f t="shared" si="19"/>
        <v>0</v>
      </c>
      <c r="S28" s="21">
        <f>SUM(S29:S31)</f>
        <v>0</v>
      </c>
      <c r="T28" s="21">
        <f>SUM(T29:T31)</f>
        <v>0</v>
      </c>
      <c r="U28" s="21">
        <f>SUM(U29:U31)</f>
        <v>0</v>
      </c>
      <c r="V28" s="21">
        <f t="shared" si="20"/>
        <v>29</v>
      </c>
      <c r="W28" s="21">
        <f>SUM(W29:W31)</f>
        <v>0</v>
      </c>
      <c r="X28" s="21">
        <f>SUM(X29:X31)</f>
        <v>29</v>
      </c>
      <c r="Y28" s="21">
        <f>SUM(Y29:Y31)</f>
        <v>0</v>
      </c>
      <c r="Z28" s="21">
        <f t="shared" si="21"/>
        <v>0</v>
      </c>
      <c r="AA28" s="21">
        <f>SUM(AA29:AA31)</f>
        <v>0</v>
      </c>
      <c r="AB28" s="21">
        <f>SUM(AB29:AB31)</f>
        <v>0</v>
      </c>
      <c r="AC28" s="21">
        <f>SUM(AC29:AC31)</f>
        <v>0</v>
      </c>
      <c r="AD28" s="21">
        <f t="shared" si="22"/>
        <v>0</v>
      </c>
      <c r="AE28" s="21">
        <f>SUM(AE29:AE31)</f>
        <v>0</v>
      </c>
      <c r="AF28" s="21">
        <f>SUM(AF29:AF31)</f>
        <v>0</v>
      </c>
      <c r="AG28" s="21">
        <f>SUM(AG29:AG31)</f>
        <v>0</v>
      </c>
      <c r="AH28" s="21">
        <f t="shared" si="23"/>
        <v>0</v>
      </c>
      <c r="AI28" s="21">
        <f>SUM(AI29:AI31)</f>
        <v>0</v>
      </c>
      <c r="AJ28" s="21">
        <f>SUM(AJ29:AJ31)</f>
        <v>0</v>
      </c>
      <c r="AK28" s="21">
        <f>SUM(AK29:AK31)</f>
        <v>0</v>
      </c>
      <c r="AL28" s="21">
        <f t="shared" si="24"/>
        <v>10</v>
      </c>
      <c r="AM28" s="21">
        <f>SUM(AM29:AM31)</f>
        <v>0</v>
      </c>
      <c r="AN28" s="21">
        <f>SUM(AN29:AN31)</f>
        <v>10</v>
      </c>
      <c r="AO28" s="21">
        <f>SUM(AO29:AO31)</f>
        <v>0</v>
      </c>
      <c r="AP28" s="63"/>
    </row>
    <row r="29" spans="1:42" s="18" customFormat="1" ht="33.75">
      <c r="A29" s="24">
        <v>15</v>
      </c>
      <c r="B29" s="64" t="s">
        <v>114</v>
      </c>
      <c r="C29" s="64" t="s">
        <v>115</v>
      </c>
      <c r="D29" s="65" t="s">
        <v>116</v>
      </c>
      <c r="E29" s="24" t="s">
        <v>91</v>
      </c>
      <c r="F29" s="68">
        <v>2500</v>
      </c>
      <c r="G29" s="65"/>
      <c r="H29" s="65"/>
      <c r="I29" s="65" t="s">
        <v>91</v>
      </c>
      <c r="J29" s="72" t="s">
        <v>91</v>
      </c>
      <c r="K29" s="24"/>
      <c r="L29" s="24"/>
      <c r="M29" s="25">
        <f t="shared" si="16"/>
        <v>15</v>
      </c>
      <c r="N29" s="94">
        <f t="shared" si="17"/>
        <v>15</v>
      </c>
      <c r="O29" s="94">
        <f aca="true" t="shared" si="26" ref="O29:Q31">S29+W29+AA29+AE29+AI29</f>
        <v>0</v>
      </c>
      <c r="P29" s="94">
        <f t="shared" si="26"/>
        <v>15</v>
      </c>
      <c r="Q29" s="94">
        <f t="shared" si="26"/>
        <v>0</v>
      </c>
      <c r="R29" s="25">
        <f t="shared" si="19"/>
        <v>0</v>
      </c>
      <c r="S29" s="25"/>
      <c r="T29" s="25"/>
      <c r="U29" s="25"/>
      <c r="V29" s="25">
        <f t="shared" si="20"/>
        <v>15</v>
      </c>
      <c r="W29" s="25"/>
      <c r="X29" s="25">
        <v>15</v>
      </c>
      <c r="Y29" s="25"/>
      <c r="Z29" s="25">
        <f t="shared" si="21"/>
        <v>0</v>
      </c>
      <c r="AA29" s="25"/>
      <c r="AB29" s="25"/>
      <c r="AC29" s="25"/>
      <c r="AD29" s="25">
        <f t="shared" si="22"/>
        <v>0</v>
      </c>
      <c r="AE29" s="25"/>
      <c r="AF29" s="25"/>
      <c r="AG29" s="25"/>
      <c r="AH29" s="25">
        <f t="shared" si="23"/>
        <v>0</v>
      </c>
      <c r="AI29" s="25"/>
      <c r="AJ29" s="25"/>
      <c r="AK29" s="25"/>
      <c r="AL29" s="25">
        <f t="shared" si="24"/>
        <v>0</v>
      </c>
      <c r="AM29" s="25"/>
      <c r="AN29" s="25"/>
      <c r="AO29" s="25"/>
      <c r="AP29" s="37"/>
    </row>
    <row r="30" spans="1:42" s="18" customFormat="1" ht="22.5">
      <c r="A30" s="24">
        <v>16</v>
      </c>
      <c r="B30" s="64" t="s">
        <v>117</v>
      </c>
      <c r="C30" s="64" t="s">
        <v>118</v>
      </c>
      <c r="D30" s="65" t="s">
        <v>119</v>
      </c>
      <c r="E30" s="24" t="s">
        <v>91</v>
      </c>
      <c r="F30" s="68">
        <v>5800</v>
      </c>
      <c r="G30" s="65"/>
      <c r="H30" s="65"/>
      <c r="I30" s="65" t="s">
        <v>91</v>
      </c>
      <c r="J30" s="72"/>
      <c r="K30" s="24" t="s">
        <v>91</v>
      </c>
      <c r="L30" s="24"/>
      <c r="M30" s="25">
        <f t="shared" si="16"/>
        <v>14</v>
      </c>
      <c r="N30" s="94">
        <f t="shared" si="17"/>
        <v>14</v>
      </c>
      <c r="O30" s="94">
        <f t="shared" si="26"/>
        <v>0</v>
      </c>
      <c r="P30" s="94">
        <f t="shared" si="26"/>
        <v>14</v>
      </c>
      <c r="Q30" s="94">
        <f t="shared" si="26"/>
        <v>0</v>
      </c>
      <c r="R30" s="25">
        <f t="shared" si="19"/>
        <v>0</v>
      </c>
      <c r="S30" s="25"/>
      <c r="T30" s="25"/>
      <c r="U30" s="25"/>
      <c r="V30" s="25">
        <f t="shared" si="20"/>
        <v>14</v>
      </c>
      <c r="W30" s="25"/>
      <c r="X30" s="25">
        <v>14</v>
      </c>
      <c r="Y30" s="25"/>
      <c r="Z30" s="25">
        <f t="shared" si="21"/>
        <v>0</v>
      </c>
      <c r="AA30" s="25"/>
      <c r="AB30" s="25"/>
      <c r="AC30" s="25"/>
      <c r="AD30" s="25">
        <f t="shared" si="22"/>
        <v>0</v>
      </c>
      <c r="AE30" s="25"/>
      <c r="AF30" s="25"/>
      <c r="AG30" s="25"/>
      <c r="AH30" s="25">
        <f t="shared" si="23"/>
        <v>0</v>
      </c>
      <c r="AI30" s="25"/>
      <c r="AJ30" s="25"/>
      <c r="AK30" s="25"/>
      <c r="AL30" s="25">
        <f t="shared" si="24"/>
        <v>0</v>
      </c>
      <c r="AM30" s="25"/>
      <c r="AN30" s="25"/>
      <c r="AO30" s="25"/>
      <c r="AP30" s="37"/>
    </row>
    <row r="31" spans="1:42" s="18" customFormat="1" ht="24.75">
      <c r="A31" s="24">
        <v>17</v>
      </c>
      <c r="B31" s="67" t="s">
        <v>120</v>
      </c>
      <c r="C31" s="66" t="s">
        <v>121</v>
      </c>
      <c r="D31" s="78" t="s">
        <v>122</v>
      </c>
      <c r="E31" s="24" t="s">
        <v>91</v>
      </c>
      <c r="F31" s="88"/>
      <c r="G31" s="77"/>
      <c r="H31" s="77"/>
      <c r="I31" s="78" t="s">
        <v>91</v>
      </c>
      <c r="J31" s="78"/>
      <c r="K31" s="24" t="s">
        <v>91</v>
      </c>
      <c r="L31" s="24"/>
      <c r="M31" s="25">
        <f aca="true" t="shared" si="27" ref="M31:M37">N31+AL31</f>
        <v>10</v>
      </c>
      <c r="N31" s="94">
        <f aca="true" t="shared" si="28" ref="N31:N37">SUM(O31:Q31)</f>
        <v>0</v>
      </c>
      <c r="O31" s="94">
        <f t="shared" si="26"/>
        <v>0</v>
      </c>
      <c r="P31" s="94">
        <f t="shared" si="26"/>
        <v>0</v>
      </c>
      <c r="Q31" s="94">
        <f t="shared" si="26"/>
        <v>0</v>
      </c>
      <c r="R31" s="25">
        <f aca="true" t="shared" si="29" ref="R31:R37">SUM(S31:U31)</f>
        <v>0</v>
      </c>
      <c r="S31" s="25"/>
      <c r="T31" s="25"/>
      <c r="U31" s="25"/>
      <c r="V31" s="25">
        <f aca="true" t="shared" si="30" ref="V31:V37">SUM(W31:Y31)</f>
        <v>0</v>
      </c>
      <c r="W31" s="25"/>
      <c r="X31" s="25"/>
      <c r="Y31" s="25"/>
      <c r="Z31" s="25">
        <f aca="true" t="shared" si="31" ref="Z31:Z37">SUM(AA31:AC31)</f>
        <v>0</v>
      </c>
      <c r="AA31" s="25"/>
      <c r="AB31" s="25"/>
      <c r="AC31" s="25"/>
      <c r="AD31" s="25">
        <f aca="true" t="shared" si="32" ref="AD31:AD37">SUM(AE31:AG31)</f>
        <v>0</v>
      </c>
      <c r="AE31" s="25"/>
      <c r="AF31" s="25"/>
      <c r="AG31" s="25"/>
      <c r="AH31" s="25">
        <f aca="true" t="shared" si="33" ref="AH31:AH37">SUM(AI31:AK31)</f>
        <v>0</v>
      </c>
      <c r="AI31" s="25"/>
      <c r="AJ31" s="25"/>
      <c r="AK31" s="25"/>
      <c r="AL31" s="25">
        <f aca="true" t="shared" si="34" ref="AL31:AL37">SUM(AM31:AO31)</f>
        <v>10</v>
      </c>
      <c r="AM31" s="25"/>
      <c r="AN31" s="25">
        <v>10</v>
      </c>
      <c r="AO31" s="25"/>
      <c r="AP31" s="62" t="s">
        <v>184</v>
      </c>
    </row>
    <row r="32" spans="1:42" s="18" customFormat="1" ht="11.25">
      <c r="A32" s="19" t="s">
        <v>4</v>
      </c>
      <c r="B32" s="121" t="s">
        <v>46</v>
      </c>
      <c r="C32" s="122"/>
      <c r="D32" s="22"/>
      <c r="E32" s="20">
        <f>COUNTA(E33:E35)</f>
        <v>3</v>
      </c>
      <c r="F32" s="60">
        <f>SUM(F33:F35)</f>
        <v>10948.599999999999</v>
      </c>
      <c r="G32" s="20">
        <f aca="true" t="shared" si="35" ref="G32:L32">COUNTA(G33:G35)</f>
        <v>0</v>
      </c>
      <c r="H32" s="20">
        <f t="shared" si="35"/>
        <v>0</v>
      </c>
      <c r="I32" s="20">
        <f t="shared" si="35"/>
        <v>3</v>
      </c>
      <c r="J32" s="20">
        <f t="shared" si="35"/>
        <v>2</v>
      </c>
      <c r="K32" s="20">
        <f t="shared" si="35"/>
        <v>1</v>
      </c>
      <c r="L32" s="20">
        <f t="shared" si="35"/>
        <v>0</v>
      </c>
      <c r="M32" s="21">
        <f t="shared" si="27"/>
        <v>24</v>
      </c>
      <c r="N32" s="93">
        <f t="shared" si="28"/>
        <v>22</v>
      </c>
      <c r="O32" s="93">
        <f>SUM(O33:O35)</f>
        <v>0</v>
      </c>
      <c r="P32" s="93">
        <f>SUM(P33:P35)</f>
        <v>0</v>
      </c>
      <c r="Q32" s="93">
        <f>SUM(Q33:Q35)</f>
        <v>22</v>
      </c>
      <c r="R32" s="21">
        <f t="shared" si="29"/>
        <v>0</v>
      </c>
      <c r="S32" s="21">
        <f>SUM(S33:S35)</f>
        <v>0</v>
      </c>
      <c r="T32" s="21">
        <f>SUM(T33:T35)</f>
        <v>0</v>
      </c>
      <c r="U32" s="21">
        <f>SUM(U33:U35)</f>
        <v>0</v>
      </c>
      <c r="V32" s="21">
        <f t="shared" si="30"/>
        <v>0</v>
      </c>
      <c r="W32" s="21">
        <f>SUM(W33:W35)</f>
        <v>0</v>
      </c>
      <c r="X32" s="21">
        <f>SUM(X33:X35)</f>
        <v>0</v>
      </c>
      <c r="Y32" s="21">
        <f>SUM(Y33:Y35)</f>
        <v>0</v>
      </c>
      <c r="Z32" s="21">
        <f t="shared" si="31"/>
        <v>0</v>
      </c>
      <c r="AA32" s="21">
        <f>SUM(AA33:AA35)</f>
        <v>0</v>
      </c>
      <c r="AB32" s="21">
        <f>SUM(AB33:AB35)</f>
        <v>0</v>
      </c>
      <c r="AC32" s="21">
        <f>SUM(AC33:AC35)</f>
        <v>0</v>
      </c>
      <c r="AD32" s="21">
        <f t="shared" si="32"/>
        <v>10</v>
      </c>
      <c r="AE32" s="21">
        <f>SUM(AE33:AE35)</f>
        <v>0</v>
      </c>
      <c r="AF32" s="21">
        <f>SUM(AF33:AF35)</f>
        <v>0</v>
      </c>
      <c r="AG32" s="21">
        <f>SUM(AG33:AG35)</f>
        <v>10</v>
      </c>
      <c r="AH32" s="21">
        <f t="shared" si="33"/>
        <v>12</v>
      </c>
      <c r="AI32" s="21">
        <f>SUM(AI33:AI35)</f>
        <v>0</v>
      </c>
      <c r="AJ32" s="21">
        <f>SUM(AJ33:AJ35)</f>
        <v>0</v>
      </c>
      <c r="AK32" s="21">
        <f>SUM(AK33:AK35)</f>
        <v>12</v>
      </c>
      <c r="AL32" s="21">
        <f t="shared" si="34"/>
        <v>2</v>
      </c>
      <c r="AM32" s="21">
        <f>SUM(AM33:AM35)</f>
        <v>0</v>
      </c>
      <c r="AN32" s="21">
        <f>SUM(AN33:AN35)</f>
        <v>0</v>
      </c>
      <c r="AO32" s="21">
        <f>SUM(AO33:AO35)</f>
        <v>2</v>
      </c>
      <c r="AP32" s="63"/>
    </row>
    <row r="33" spans="1:42" s="18" customFormat="1" ht="24.75">
      <c r="A33" s="24">
        <v>18</v>
      </c>
      <c r="B33" s="80" t="s">
        <v>123</v>
      </c>
      <c r="C33" s="64" t="s">
        <v>124</v>
      </c>
      <c r="D33" s="65" t="s">
        <v>125</v>
      </c>
      <c r="E33" s="24" t="s">
        <v>91</v>
      </c>
      <c r="F33" s="68">
        <v>4486.9</v>
      </c>
      <c r="G33" s="65"/>
      <c r="H33" s="65"/>
      <c r="I33" s="65" t="s">
        <v>91</v>
      </c>
      <c r="J33" s="72" t="s">
        <v>91</v>
      </c>
      <c r="K33" s="24"/>
      <c r="L33" s="24"/>
      <c r="M33" s="25">
        <f t="shared" si="27"/>
        <v>12</v>
      </c>
      <c r="N33" s="94">
        <f t="shared" si="28"/>
        <v>12</v>
      </c>
      <c r="O33" s="94">
        <f aca="true" t="shared" si="36" ref="O33:Q35">S33+W33+AA33+AE33+AI33</f>
        <v>0</v>
      </c>
      <c r="P33" s="94">
        <f t="shared" si="36"/>
        <v>0</v>
      </c>
      <c r="Q33" s="94">
        <f t="shared" si="36"/>
        <v>12</v>
      </c>
      <c r="R33" s="25">
        <f t="shared" si="29"/>
        <v>0</v>
      </c>
      <c r="S33" s="25"/>
      <c r="T33" s="25"/>
      <c r="U33" s="25"/>
      <c r="V33" s="25">
        <f t="shared" si="30"/>
        <v>0</v>
      </c>
      <c r="W33" s="25"/>
      <c r="X33" s="25"/>
      <c r="Y33" s="25"/>
      <c r="Z33" s="25">
        <f t="shared" si="31"/>
        <v>0</v>
      </c>
      <c r="AA33" s="25"/>
      <c r="AB33" s="25"/>
      <c r="AC33" s="25"/>
      <c r="AD33" s="25">
        <f t="shared" si="32"/>
        <v>0</v>
      </c>
      <c r="AE33" s="25"/>
      <c r="AF33" s="25"/>
      <c r="AG33" s="25"/>
      <c r="AH33" s="25">
        <f t="shared" si="33"/>
        <v>12</v>
      </c>
      <c r="AI33" s="25"/>
      <c r="AJ33" s="25"/>
      <c r="AK33" s="25">
        <v>12</v>
      </c>
      <c r="AL33" s="25">
        <f t="shared" si="34"/>
        <v>0</v>
      </c>
      <c r="AM33" s="25"/>
      <c r="AN33" s="25"/>
      <c r="AO33" s="25"/>
      <c r="AP33" s="62" t="s">
        <v>185</v>
      </c>
    </row>
    <row r="34" spans="1:42" s="18" customFormat="1" ht="24.75">
      <c r="A34" s="24">
        <v>19</v>
      </c>
      <c r="B34" s="64" t="s">
        <v>126</v>
      </c>
      <c r="C34" s="64" t="s">
        <v>127</v>
      </c>
      <c r="D34" s="65" t="s">
        <v>128</v>
      </c>
      <c r="E34" s="24" t="s">
        <v>91</v>
      </c>
      <c r="F34" s="68">
        <v>2840</v>
      </c>
      <c r="G34" s="65"/>
      <c r="H34" s="65"/>
      <c r="I34" s="65" t="s">
        <v>91</v>
      </c>
      <c r="J34" s="72" t="s">
        <v>91</v>
      </c>
      <c r="K34" s="24"/>
      <c r="L34" s="24"/>
      <c r="M34" s="25">
        <f t="shared" si="27"/>
        <v>10</v>
      </c>
      <c r="N34" s="94">
        <f t="shared" si="28"/>
        <v>10</v>
      </c>
      <c r="O34" s="94">
        <f t="shared" si="36"/>
        <v>0</v>
      </c>
      <c r="P34" s="94">
        <f t="shared" si="36"/>
        <v>0</v>
      </c>
      <c r="Q34" s="94">
        <f t="shared" si="36"/>
        <v>10</v>
      </c>
      <c r="R34" s="25">
        <f t="shared" si="29"/>
        <v>0</v>
      </c>
      <c r="S34" s="25"/>
      <c r="T34" s="25"/>
      <c r="U34" s="25"/>
      <c r="V34" s="25">
        <f t="shared" si="30"/>
        <v>0</v>
      </c>
      <c r="W34" s="25"/>
      <c r="X34" s="25"/>
      <c r="Y34" s="25"/>
      <c r="Z34" s="25">
        <f t="shared" si="31"/>
        <v>0</v>
      </c>
      <c r="AA34" s="25"/>
      <c r="AB34" s="25"/>
      <c r="AC34" s="25"/>
      <c r="AD34" s="25">
        <f t="shared" si="32"/>
        <v>10</v>
      </c>
      <c r="AE34" s="25"/>
      <c r="AF34" s="25"/>
      <c r="AG34" s="25">
        <v>10</v>
      </c>
      <c r="AH34" s="25">
        <f t="shared" si="33"/>
        <v>0</v>
      </c>
      <c r="AI34" s="25"/>
      <c r="AJ34" s="25"/>
      <c r="AK34" s="25"/>
      <c r="AL34" s="25">
        <f t="shared" si="34"/>
        <v>0</v>
      </c>
      <c r="AM34" s="25"/>
      <c r="AN34" s="25"/>
      <c r="AO34" s="25"/>
      <c r="AP34" s="62" t="s">
        <v>185</v>
      </c>
    </row>
    <row r="35" spans="1:42" s="18" customFormat="1" ht="41.25">
      <c r="A35" s="24">
        <v>20</v>
      </c>
      <c r="B35" s="64" t="s">
        <v>129</v>
      </c>
      <c r="C35" s="64" t="s">
        <v>130</v>
      </c>
      <c r="D35" s="65" t="s">
        <v>131</v>
      </c>
      <c r="E35" s="24" t="s">
        <v>91</v>
      </c>
      <c r="F35" s="68">
        <v>3621.7</v>
      </c>
      <c r="G35" s="65"/>
      <c r="H35" s="65"/>
      <c r="I35" s="65" t="s">
        <v>91</v>
      </c>
      <c r="J35" s="72"/>
      <c r="K35" s="24" t="s">
        <v>91</v>
      </c>
      <c r="L35" s="24"/>
      <c r="M35" s="25">
        <f t="shared" si="27"/>
        <v>2</v>
      </c>
      <c r="N35" s="94">
        <f t="shared" si="28"/>
        <v>0</v>
      </c>
      <c r="O35" s="94">
        <f t="shared" si="36"/>
        <v>0</v>
      </c>
      <c r="P35" s="94">
        <f t="shared" si="36"/>
        <v>0</v>
      </c>
      <c r="Q35" s="94">
        <f t="shared" si="36"/>
        <v>0</v>
      </c>
      <c r="R35" s="25">
        <f t="shared" si="29"/>
        <v>0</v>
      </c>
      <c r="S35" s="25"/>
      <c r="T35" s="25"/>
      <c r="U35" s="25"/>
      <c r="V35" s="25">
        <f t="shared" si="30"/>
        <v>0</v>
      </c>
      <c r="W35" s="25"/>
      <c r="X35" s="25"/>
      <c r="Y35" s="25"/>
      <c r="Z35" s="25">
        <f t="shared" si="31"/>
        <v>0</v>
      </c>
      <c r="AA35" s="25"/>
      <c r="AB35" s="25"/>
      <c r="AC35" s="25"/>
      <c r="AD35" s="25">
        <f t="shared" si="32"/>
        <v>0</v>
      </c>
      <c r="AE35" s="25"/>
      <c r="AF35" s="25"/>
      <c r="AG35" s="25"/>
      <c r="AH35" s="25">
        <f t="shared" si="33"/>
        <v>0</v>
      </c>
      <c r="AI35" s="25"/>
      <c r="AJ35" s="25"/>
      <c r="AK35" s="25"/>
      <c r="AL35" s="25">
        <f t="shared" si="34"/>
        <v>2</v>
      </c>
      <c r="AM35" s="25"/>
      <c r="AN35" s="25"/>
      <c r="AO35" s="25">
        <v>2</v>
      </c>
      <c r="AP35" s="62" t="s">
        <v>186</v>
      </c>
    </row>
    <row r="36" spans="1:42" s="18" customFormat="1" ht="11.25">
      <c r="A36" s="19" t="s">
        <v>7</v>
      </c>
      <c r="B36" s="121" t="s">
        <v>47</v>
      </c>
      <c r="C36" s="122"/>
      <c r="D36" s="23"/>
      <c r="E36" s="20">
        <f>COUNTA(E37:E39)</f>
        <v>3</v>
      </c>
      <c r="F36" s="59">
        <f>SUM(F37:F39)</f>
        <v>5553</v>
      </c>
      <c r="G36" s="20">
        <f aca="true" t="shared" si="37" ref="G36:L36">COUNTA(G37:G39)</f>
        <v>0</v>
      </c>
      <c r="H36" s="20">
        <f t="shared" si="37"/>
        <v>1</v>
      </c>
      <c r="I36" s="20">
        <f t="shared" si="37"/>
        <v>2</v>
      </c>
      <c r="J36" s="20">
        <f t="shared" si="37"/>
        <v>1</v>
      </c>
      <c r="K36" s="20">
        <f t="shared" si="37"/>
        <v>1</v>
      </c>
      <c r="L36" s="20">
        <f t="shared" si="37"/>
        <v>1</v>
      </c>
      <c r="M36" s="21">
        <f t="shared" si="27"/>
        <v>15</v>
      </c>
      <c r="N36" s="93">
        <f t="shared" si="28"/>
        <v>0</v>
      </c>
      <c r="O36" s="93">
        <f>SUM(O37:O39)</f>
        <v>0</v>
      </c>
      <c r="P36" s="93">
        <f>SUM(P37:P39)</f>
        <v>0</v>
      </c>
      <c r="Q36" s="93">
        <f>SUM(Q37:Q39)</f>
        <v>0</v>
      </c>
      <c r="R36" s="21">
        <f t="shared" si="29"/>
        <v>0</v>
      </c>
      <c r="S36" s="21">
        <f>SUM(S37:S39)</f>
        <v>0</v>
      </c>
      <c r="T36" s="21">
        <f>SUM(T37:T39)</f>
        <v>0</v>
      </c>
      <c r="U36" s="21">
        <f>SUM(U37:U39)</f>
        <v>0</v>
      </c>
      <c r="V36" s="21">
        <f t="shared" si="30"/>
        <v>0</v>
      </c>
      <c r="W36" s="21">
        <f>SUM(W37:W39)</f>
        <v>0</v>
      </c>
      <c r="X36" s="21">
        <f>SUM(X37:X39)</f>
        <v>0</v>
      </c>
      <c r="Y36" s="21">
        <f>SUM(Y37:Y39)</f>
        <v>0</v>
      </c>
      <c r="Z36" s="21">
        <f t="shared" si="31"/>
        <v>0</v>
      </c>
      <c r="AA36" s="21">
        <f>SUM(AA37:AA39)</f>
        <v>0</v>
      </c>
      <c r="AB36" s="21">
        <f>SUM(AB37:AB39)</f>
        <v>0</v>
      </c>
      <c r="AC36" s="21">
        <f>SUM(AC37:AC39)</f>
        <v>0</v>
      </c>
      <c r="AD36" s="21">
        <f t="shared" si="32"/>
        <v>0</v>
      </c>
      <c r="AE36" s="21">
        <f>SUM(AE37:AE39)</f>
        <v>0</v>
      </c>
      <c r="AF36" s="21">
        <f>SUM(AF37:AF39)</f>
        <v>0</v>
      </c>
      <c r="AG36" s="21">
        <f>SUM(AG37:AG39)</f>
        <v>0</v>
      </c>
      <c r="AH36" s="21">
        <f t="shared" si="33"/>
        <v>0</v>
      </c>
      <c r="AI36" s="21">
        <f>SUM(AI37:AI39)</f>
        <v>0</v>
      </c>
      <c r="AJ36" s="21">
        <f>SUM(AJ37:AJ39)</f>
        <v>0</v>
      </c>
      <c r="AK36" s="21">
        <f>SUM(AK37:AK39)</f>
        <v>0</v>
      </c>
      <c r="AL36" s="21">
        <f t="shared" si="34"/>
        <v>15</v>
      </c>
      <c r="AM36" s="21">
        <f>SUM(AM37:AM39)</f>
        <v>0</v>
      </c>
      <c r="AN36" s="21">
        <f>SUM(AN37:AN39)</f>
        <v>0</v>
      </c>
      <c r="AO36" s="21">
        <f>SUM(AO37:AO39)</f>
        <v>15</v>
      </c>
      <c r="AP36" s="62"/>
    </row>
    <row r="37" spans="1:42" s="18" customFormat="1" ht="33.75">
      <c r="A37" s="24">
        <v>21</v>
      </c>
      <c r="B37" s="64" t="s">
        <v>132</v>
      </c>
      <c r="C37" s="64" t="s">
        <v>133</v>
      </c>
      <c r="D37" s="65" t="s">
        <v>134</v>
      </c>
      <c r="E37" s="24" t="s">
        <v>91</v>
      </c>
      <c r="F37" s="68">
        <v>5073</v>
      </c>
      <c r="G37" s="65"/>
      <c r="H37" s="65" t="s">
        <v>91</v>
      </c>
      <c r="I37" s="65"/>
      <c r="J37" s="72" t="s">
        <v>91</v>
      </c>
      <c r="K37" s="24"/>
      <c r="L37" s="24"/>
      <c r="M37" s="25">
        <f t="shared" si="27"/>
        <v>7</v>
      </c>
      <c r="N37" s="94">
        <f t="shared" si="28"/>
        <v>0</v>
      </c>
      <c r="O37" s="94">
        <f aca="true" t="shared" si="38" ref="O37:Q39">S37+W37+AA37+AE37+AI37</f>
        <v>0</v>
      </c>
      <c r="P37" s="94">
        <f t="shared" si="38"/>
        <v>0</v>
      </c>
      <c r="Q37" s="94">
        <f t="shared" si="38"/>
        <v>0</v>
      </c>
      <c r="R37" s="25">
        <f t="shared" si="29"/>
        <v>0</v>
      </c>
      <c r="S37" s="25"/>
      <c r="T37" s="25"/>
      <c r="U37" s="25"/>
      <c r="V37" s="25">
        <f t="shared" si="30"/>
        <v>0</v>
      </c>
      <c r="W37" s="25"/>
      <c r="X37" s="25"/>
      <c r="Y37" s="25"/>
      <c r="Z37" s="25">
        <f t="shared" si="31"/>
        <v>0</v>
      </c>
      <c r="AA37" s="25"/>
      <c r="AB37" s="25"/>
      <c r="AC37" s="25"/>
      <c r="AD37" s="25">
        <f t="shared" si="32"/>
        <v>0</v>
      </c>
      <c r="AE37" s="25"/>
      <c r="AF37" s="25"/>
      <c r="AG37" s="25"/>
      <c r="AH37" s="25">
        <f t="shared" si="33"/>
        <v>0</v>
      </c>
      <c r="AI37" s="25"/>
      <c r="AJ37" s="25"/>
      <c r="AK37" s="25"/>
      <c r="AL37" s="25">
        <f t="shared" si="34"/>
        <v>7</v>
      </c>
      <c r="AM37" s="25"/>
      <c r="AN37" s="25"/>
      <c r="AO37" s="25">
        <v>7</v>
      </c>
      <c r="AP37" s="62"/>
    </row>
    <row r="38" spans="1:42" s="18" customFormat="1" ht="33.75">
      <c r="A38" s="24">
        <v>22</v>
      </c>
      <c r="B38" s="80" t="s">
        <v>135</v>
      </c>
      <c r="C38" s="80" t="s">
        <v>136</v>
      </c>
      <c r="D38" s="65" t="s">
        <v>137</v>
      </c>
      <c r="E38" s="24" t="s">
        <v>91</v>
      </c>
      <c r="F38" s="68">
        <v>480</v>
      </c>
      <c r="G38" s="65"/>
      <c r="H38" s="65"/>
      <c r="I38" s="65" t="s">
        <v>91</v>
      </c>
      <c r="J38" s="72"/>
      <c r="K38" s="24"/>
      <c r="L38" s="24" t="s">
        <v>91</v>
      </c>
      <c r="M38" s="25">
        <f aca="true" t="shared" si="39" ref="M38:M44">N38+AL38</f>
        <v>3</v>
      </c>
      <c r="N38" s="94">
        <f aca="true" t="shared" si="40" ref="N38:N44">SUM(O38:Q38)</f>
        <v>0</v>
      </c>
      <c r="O38" s="94">
        <f t="shared" si="38"/>
        <v>0</v>
      </c>
      <c r="P38" s="94">
        <f t="shared" si="38"/>
        <v>0</v>
      </c>
      <c r="Q38" s="94">
        <f t="shared" si="38"/>
        <v>0</v>
      </c>
      <c r="R38" s="25">
        <f aca="true" t="shared" si="41" ref="R38:R44">SUM(S38:U38)</f>
        <v>0</v>
      </c>
      <c r="S38" s="25"/>
      <c r="T38" s="25"/>
      <c r="U38" s="25"/>
      <c r="V38" s="25">
        <f aca="true" t="shared" si="42" ref="V38:V44">SUM(W38:Y38)</f>
        <v>0</v>
      </c>
      <c r="W38" s="25"/>
      <c r="X38" s="25"/>
      <c r="Y38" s="25"/>
      <c r="Z38" s="25">
        <f aca="true" t="shared" si="43" ref="Z38:Z44">SUM(AA38:AC38)</f>
        <v>0</v>
      </c>
      <c r="AA38" s="25"/>
      <c r="AB38" s="25"/>
      <c r="AC38" s="25"/>
      <c r="AD38" s="25">
        <f aca="true" t="shared" si="44" ref="AD38:AD44">SUM(AE38:AG38)</f>
        <v>0</v>
      </c>
      <c r="AE38" s="25"/>
      <c r="AF38" s="25"/>
      <c r="AG38" s="25"/>
      <c r="AH38" s="25">
        <f aca="true" t="shared" si="45" ref="AH38:AH44">SUM(AI38:AK38)</f>
        <v>0</v>
      </c>
      <c r="AI38" s="25"/>
      <c r="AJ38" s="25"/>
      <c r="AK38" s="25"/>
      <c r="AL38" s="25">
        <f aca="true" t="shared" si="46" ref="AL38:AL44">SUM(AM38:AO38)</f>
        <v>3</v>
      </c>
      <c r="AM38" s="25"/>
      <c r="AN38" s="25"/>
      <c r="AO38" s="25">
        <v>3</v>
      </c>
      <c r="AP38" s="62" t="s">
        <v>193</v>
      </c>
    </row>
    <row r="39" spans="1:42" s="18" customFormat="1" ht="33.75">
      <c r="A39" s="24">
        <v>23</v>
      </c>
      <c r="B39" s="64" t="s">
        <v>138</v>
      </c>
      <c r="C39" s="64" t="s">
        <v>139</v>
      </c>
      <c r="D39" s="65" t="s">
        <v>140</v>
      </c>
      <c r="E39" s="24" t="s">
        <v>91</v>
      </c>
      <c r="F39" s="68"/>
      <c r="G39" s="65"/>
      <c r="H39" s="65"/>
      <c r="I39" s="65" t="s">
        <v>91</v>
      </c>
      <c r="J39" s="72"/>
      <c r="K39" s="24" t="s">
        <v>91</v>
      </c>
      <c r="L39" s="24"/>
      <c r="M39" s="25">
        <f t="shared" si="39"/>
        <v>5</v>
      </c>
      <c r="N39" s="94">
        <f t="shared" si="40"/>
        <v>0</v>
      </c>
      <c r="O39" s="94">
        <f t="shared" si="38"/>
        <v>0</v>
      </c>
      <c r="P39" s="94">
        <f t="shared" si="38"/>
        <v>0</v>
      </c>
      <c r="Q39" s="94">
        <f t="shared" si="38"/>
        <v>0</v>
      </c>
      <c r="R39" s="25">
        <f t="shared" si="41"/>
        <v>0</v>
      </c>
      <c r="S39" s="25"/>
      <c r="T39" s="25"/>
      <c r="U39" s="25"/>
      <c r="V39" s="25">
        <f t="shared" si="42"/>
        <v>0</v>
      </c>
      <c r="W39" s="25"/>
      <c r="X39" s="25"/>
      <c r="Y39" s="25"/>
      <c r="Z39" s="25">
        <f t="shared" si="43"/>
        <v>0</v>
      </c>
      <c r="AA39" s="25"/>
      <c r="AB39" s="25"/>
      <c r="AC39" s="25"/>
      <c r="AD39" s="25">
        <f t="shared" si="44"/>
        <v>0</v>
      </c>
      <c r="AE39" s="25"/>
      <c r="AF39" s="25"/>
      <c r="AG39" s="25"/>
      <c r="AH39" s="25">
        <f t="shared" si="45"/>
        <v>0</v>
      </c>
      <c r="AI39" s="25"/>
      <c r="AJ39" s="25"/>
      <c r="AK39" s="25"/>
      <c r="AL39" s="25">
        <f t="shared" si="46"/>
        <v>5</v>
      </c>
      <c r="AM39" s="25"/>
      <c r="AN39" s="25"/>
      <c r="AO39" s="25">
        <v>5</v>
      </c>
      <c r="AP39" s="62" t="s">
        <v>184</v>
      </c>
    </row>
    <row r="40" spans="1:42" s="18" customFormat="1" ht="11.25">
      <c r="A40" s="19" t="s">
        <v>5</v>
      </c>
      <c r="B40" s="121" t="s">
        <v>48</v>
      </c>
      <c r="C40" s="122"/>
      <c r="D40" s="23"/>
      <c r="E40" s="20">
        <f>COUNTA(E41:E44)</f>
        <v>4</v>
      </c>
      <c r="F40" s="60">
        <f>SUM(F41:F44)</f>
        <v>9776</v>
      </c>
      <c r="G40" s="20">
        <f aca="true" t="shared" si="47" ref="G40:L40">COUNTA(G41:G44)</f>
        <v>0</v>
      </c>
      <c r="H40" s="20">
        <f t="shared" si="47"/>
        <v>0</v>
      </c>
      <c r="I40" s="20">
        <f t="shared" si="47"/>
        <v>4</v>
      </c>
      <c r="J40" s="20">
        <f t="shared" si="47"/>
        <v>2</v>
      </c>
      <c r="K40" s="20">
        <f t="shared" si="47"/>
        <v>1</v>
      </c>
      <c r="L40" s="20">
        <f t="shared" si="47"/>
        <v>1</v>
      </c>
      <c r="M40" s="21">
        <f t="shared" si="39"/>
        <v>18</v>
      </c>
      <c r="N40" s="93">
        <f t="shared" si="40"/>
        <v>17</v>
      </c>
      <c r="O40" s="93">
        <f>SUM(O41:O44)</f>
        <v>0</v>
      </c>
      <c r="P40" s="93">
        <f>SUM(P41:P44)</f>
        <v>0</v>
      </c>
      <c r="Q40" s="93">
        <f>SUM(Q41:Q44)</f>
        <v>17</v>
      </c>
      <c r="R40" s="21">
        <f t="shared" si="41"/>
        <v>0</v>
      </c>
      <c r="S40" s="21">
        <f>SUM(S41:S44)</f>
        <v>0</v>
      </c>
      <c r="T40" s="21">
        <f>SUM(T41:T44)</f>
        <v>0</v>
      </c>
      <c r="U40" s="21">
        <f>SUM(U41:U44)</f>
        <v>0</v>
      </c>
      <c r="V40" s="21">
        <f t="shared" si="42"/>
        <v>0</v>
      </c>
      <c r="W40" s="21">
        <f>SUM(W41:W44)</f>
        <v>0</v>
      </c>
      <c r="X40" s="21">
        <f>SUM(X41:X44)</f>
        <v>0</v>
      </c>
      <c r="Y40" s="21">
        <f>SUM(Y41:Y44)</f>
        <v>0</v>
      </c>
      <c r="Z40" s="21">
        <f t="shared" si="43"/>
        <v>7</v>
      </c>
      <c r="AA40" s="21">
        <f>SUM(AA41:AA44)</f>
        <v>0</v>
      </c>
      <c r="AB40" s="21">
        <f>SUM(AB41:AB44)</f>
        <v>0</v>
      </c>
      <c r="AC40" s="21">
        <f>SUM(AC41:AC44)</f>
        <v>7</v>
      </c>
      <c r="AD40" s="21">
        <f t="shared" si="44"/>
        <v>0</v>
      </c>
      <c r="AE40" s="21">
        <f>SUM(AE41:AE44)</f>
        <v>0</v>
      </c>
      <c r="AF40" s="21">
        <f>SUM(AF41:AF44)</f>
        <v>0</v>
      </c>
      <c r="AG40" s="21">
        <f>SUM(AG41:AG44)</f>
        <v>0</v>
      </c>
      <c r="AH40" s="21">
        <f t="shared" si="45"/>
        <v>10</v>
      </c>
      <c r="AI40" s="21">
        <f>SUM(AI41:AI44)</f>
        <v>0</v>
      </c>
      <c r="AJ40" s="21">
        <f>SUM(AJ41:AJ44)</f>
        <v>0</v>
      </c>
      <c r="AK40" s="21">
        <f>SUM(AK41:AK44)</f>
        <v>10</v>
      </c>
      <c r="AL40" s="21">
        <f t="shared" si="46"/>
        <v>1</v>
      </c>
      <c r="AM40" s="21">
        <f>SUM(AM41:AM44)</f>
        <v>0</v>
      </c>
      <c r="AN40" s="21">
        <f>SUM(AN41:AN44)</f>
        <v>0</v>
      </c>
      <c r="AO40" s="21">
        <f>SUM(AO41:AO44)</f>
        <v>1</v>
      </c>
      <c r="AP40" s="62"/>
    </row>
    <row r="41" spans="1:42" s="18" customFormat="1" ht="33.75">
      <c r="A41" s="24">
        <v>24</v>
      </c>
      <c r="B41" s="64" t="s">
        <v>141</v>
      </c>
      <c r="C41" s="64" t="s">
        <v>142</v>
      </c>
      <c r="D41" s="65" t="s">
        <v>143</v>
      </c>
      <c r="E41" s="24" t="s">
        <v>91</v>
      </c>
      <c r="F41" s="68">
        <v>3000</v>
      </c>
      <c r="G41" s="65"/>
      <c r="H41" s="65"/>
      <c r="I41" s="65" t="s">
        <v>91</v>
      </c>
      <c r="J41" s="72"/>
      <c r="K41" s="24" t="s">
        <v>91</v>
      </c>
      <c r="L41" s="24"/>
      <c r="M41" s="25">
        <f t="shared" si="39"/>
        <v>5</v>
      </c>
      <c r="N41" s="94">
        <f t="shared" si="40"/>
        <v>5</v>
      </c>
      <c r="O41" s="94">
        <f aca="true" t="shared" si="48" ref="O41:Q44">S41+W41+AA41+AE41+AI41</f>
        <v>0</v>
      </c>
      <c r="P41" s="94">
        <f t="shared" si="48"/>
        <v>0</v>
      </c>
      <c r="Q41" s="94">
        <f t="shared" si="48"/>
        <v>5</v>
      </c>
      <c r="R41" s="25">
        <f t="shared" si="41"/>
        <v>0</v>
      </c>
      <c r="S41" s="25"/>
      <c r="T41" s="25"/>
      <c r="U41" s="25"/>
      <c r="V41" s="25">
        <f t="shared" si="42"/>
        <v>0</v>
      </c>
      <c r="W41" s="25"/>
      <c r="X41" s="25"/>
      <c r="Y41" s="25"/>
      <c r="Z41" s="25">
        <f t="shared" si="43"/>
        <v>0</v>
      </c>
      <c r="AA41" s="25"/>
      <c r="AB41" s="25"/>
      <c r="AC41" s="25"/>
      <c r="AD41" s="25">
        <f t="shared" si="44"/>
        <v>0</v>
      </c>
      <c r="AE41" s="25"/>
      <c r="AF41" s="25"/>
      <c r="AG41" s="25"/>
      <c r="AH41" s="25">
        <f t="shared" si="45"/>
        <v>5</v>
      </c>
      <c r="AI41" s="25"/>
      <c r="AJ41" s="25"/>
      <c r="AK41" s="25">
        <v>5</v>
      </c>
      <c r="AL41" s="25">
        <f t="shared" si="46"/>
        <v>0</v>
      </c>
      <c r="AM41" s="25"/>
      <c r="AN41" s="25"/>
      <c r="AO41" s="25"/>
      <c r="AP41" s="62"/>
    </row>
    <row r="42" spans="1:42" s="18" customFormat="1" ht="33.75">
      <c r="A42" s="24">
        <v>25</v>
      </c>
      <c r="B42" s="64" t="s">
        <v>144</v>
      </c>
      <c r="C42" s="64" t="s">
        <v>145</v>
      </c>
      <c r="D42" s="65" t="s">
        <v>146</v>
      </c>
      <c r="E42" s="24" t="s">
        <v>91</v>
      </c>
      <c r="F42" s="68">
        <v>1700</v>
      </c>
      <c r="G42" s="65"/>
      <c r="H42" s="65"/>
      <c r="I42" s="65" t="s">
        <v>91</v>
      </c>
      <c r="J42" s="72" t="s">
        <v>91</v>
      </c>
      <c r="K42" s="24"/>
      <c r="L42" s="24"/>
      <c r="M42" s="25">
        <f t="shared" si="39"/>
        <v>7</v>
      </c>
      <c r="N42" s="94">
        <f t="shared" si="40"/>
        <v>7</v>
      </c>
      <c r="O42" s="94">
        <f t="shared" si="48"/>
        <v>0</v>
      </c>
      <c r="P42" s="94">
        <f t="shared" si="48"/>
        <v>0</v>
      </c>
      <c r="Q42" s="94">
        <f t="shared" si="48"/>
        <v>7</v>
      </c>
      <c r="R42" s="25">
        <f t="shared" si="41"/>
        <v>0</v>
      </c>
      <c r="S42" s="25"/>
      <c r="T42" s="25"/>
      <c r="U42" s="25"/>
      <c r="V42" s="25">
        <f t="shared" si="42"/>
        <v>0</v>
      </c>
      <c r="W42" s="25"/>
      <c r="X42" s="25"/>
      <c r="Y42" s="25"/>
      <c r="Z42" s="25">
        <f t="shared" si="43"/>
        <v>7</v>
      </c>
      <c r="AA42" s="25"/>
      <c r="AB42" s="25"/>
      <c r="AC42" s="25">
        <v>7</v>
      </c>
      <c r="AD42" s="25">
        <f t="shared" si="44"/>
        <v>0</v>
      </c>
      <c r="AE42" s="25"/>
      <c r="AF42" s="25"/>
      <c r="AG42" s="25"/>
      <c r="AH42" s="25">
        <f t="shared" si="45"/>
        <v>0</v>
      </c>
      <c r="AI42" s="25"/>
      <c r="AJ42" s="25"/>
      <c r="AK42" s="25"/>
      <c r="AL42" s="25">
        <f t="shared" si="46"/>
        <v>0</v>
      </c>
      <c r="AM42" s="25"/>
      <c r="AN42" s="25"/>
      <c r="AO42" s="25"/>
      <c r="AP42" s="62"/>
    </row>
    <row r="43" spans="1:42" s="18" customFormat="1" ht="24.75">
      <c r="A43" s="24">
        <v>26</v>
      </c>
      <c r="B43" s="64" t="s">
        <v>147</v>
      </c>
      <c r="C43" s="64" t="s">
        <v>148</v>
      </c>
      <c r="D43" s="65" t="s">
        <v>149</v>
      </c>
      <c r="E43" s="24" t="s">
        <v>91</v>
      </c>
      <c r="F43" s="68">
        <v>2776</v>
      </c>
      <c r="G43" s="72"/>
      <c r="H43" s="72"/>
      <c r="I43" s="65" t="s">
        <v>91</v>
      </c>
      <c r="J43" s="72"/>
      <c r="K43" s="24"/>
      <c r="L43" s="24" t="s">
        <v>91</v>
      </c>
      <c r="M43" s="25">
        <f t="shared" si="39"/>
        <v>1</v>
      </c>
      <c r="N43" s="94">
        <f t="shared" si="40"/>
        <v>0</v>
      </c>
      <c r="O43" s="94">
        <f t="shared" si="48"/>
        <v>0</v>
      </c>
      <c r="P43" s="94">
        <f t="shared" si="48"/>
        <v>0</v>
      </c>
      <c r="Q43" s="94">
        <f t="shared" si="48"/>
        <v>0</v>
      </c>
      <c r="R43" s="25">
        <f t="shared" si="41"/>
        <v>0</v>
      </c>
      <c r="S43" s="25"/>
      <c r="T43" s="25"/>
      <c r="U43" s="25"/>
      <c r="V43" s="25">
        <f t="shared" si="42"/>
        <v>0</v>
      </c>
      <c r="W43" s="25"/>
      <c r="X43" s="25"/>
      <c r="Y43" s="25"/>
      <c r="Z43" s="25">
        <f t="shared" si="43"/>
        <v>0</v>
      </c>
      <c r="AA43" s="25"/>
      <c r="AB43" s="25"/>
      <c r="AC43" s="25"/>
      <c r="AD43" s="25">
        <f t="shared" si="44"/>
        <v>0</v>
      </c>
      <c r="AE43" s="25"/>
      <c r="AF43" s="25"/>
      <c r="AG43" s="25"/>
      <c r="AH43" s="25">
        <f t="shared" si="45"/>
        <v>0</v>
      </c>
      <c r="AI43" s="25"/>
      <c r="AJ43" s="25"/>
      <c r="AK43" s="25"/>
      <c r="AL43" s="25">
        <f t="shared" si="46"/>
        <v>1</v>
      </c>
      <c r="AM43" s="25"/>
      <c r="AN43" s="25"/>
      <c r="AO43" s="25">
        <v>1</v>
      </c>
      <c r="AP43" s="62" t="s">
        <v>192</v>
      </c>
    </row>
    <row r="44" spans="1:42" s="18" customFormat="1" ht="33.75">
      <c r="A44" s="24">
        <v>27</v>
      </c>
      <c r="B44" s="64" t="s">
        <v>150</v>
      </c>
      <c r="C44" s="64" t="s">
        <v>151</v>
      </c>
      <c r="D44" s="65" t="s">
        <v>152</v>
      </c>
      <c r="E44" s="24" t="s">
        <v>91</v>
      </c>
      <c r="F44" s="68">
        <v>2300</v>
      </c>
      <c r="G44" s="65"/>
      <c r="H44" s="65"/>
      <c r="I44" s="65" t="s">
        <v>91</v>
      </c>
      <c r="J44" s="72" t="s">
        <v>91</v>
      </c>
      <c r="K44" s="24"/>
      <c r="L44" s="24"/>
      <c r="M44" s="25">
        <f t="shared" si="39"/>
        <v>5</v>
      </c>
      <c r="N44" s="94">
        <f t="shared" si="40"/>
        <v>5</v>
      </c>
      <c r="O44" s="94">
        <f t="shared" si="48"/>
        <v>0</v>
      </c>
      <c r="P44" s="94">
        <f t="shared" si="48"/>
        <v>0</v>
      </c>
      <c r="Q44" s="94">
        <f t="shared" si="48"/>
        <v>5</v>
      </c>
      <c r="R44" s="25">
        <f t="shared" si="41"/>
        <v>0</v>
      </c>
      <c r="S44" s="25"/>
      <c r="T44" s="25"/>
      <c r="U44" s="25"/>
      <c r="V44" s="25">
        <f t="shared" si="42"/>
        <v>0</v>
      </c>
      <c r="W44" s="25"/>
      <c r="X44" s="25"/>
      <c r="Y44" s="25"/>
      <c r="Z44" s="25">
        <f t="shared" si="43"/>
        <v>0</v>
      </c>
      <c r="AA44" s="25"/>
      <c r="AB44" s="25"/>
      <c r="AC44" s="25"/>
      <c r="AD44" s="25">
        <f t="shared" si="44"/>
        <v>0</v>
      </c>
      <c r="AE44" s="25"/>
      <c r="AF44" s="25"/>
      <c r="AG44" s="25"/>
      <c r="AH44" s="25">
        <f t="shared" si="45"/>
        <v>5</v>
      </c>
      <c r="AI44" s="25"/>
      <c r="AJ44" s="25"/>
      <c r="AK44" s="25">
        <v>5</v>
      </c>
      <c r="AL44" s="25">
        <f t="shared" si="46"/>
        <v>0</v>
      </c>
      <c r="AM44" s="25"/>
      <c r="AN44" s="25"/>
      <c r="AO44" s="25"/>
      <c r="AP44" s="62"/>
    </row>
    <row r="45" spans="1:42" s="18" customFormat="1" ht="21">
      <c r="A45" s="19" t="s">
        <v>6</v>
      </c>
      <c r="B45" s="121" t="s">
        <v>67</v>
      </c>
      <c r="C45" s="122"/>
      <c r="D45" s="23"/>
      <c r="E45" s="20"/>
      <c r="F45" s="60"/>
      <c r="G45" s="20"/>
      <c r="H45" s="20"/>
      <c r="I45" s="20"/>
      <c r="J45" s="20"/>
      <c r="K45" s="20"/>
      <c r="L45" s="20"/>
      <c r="M45" s="21"/>
      <c r="N45" s="93"/>
      <c r="O45" s="93"/>
      <c r="P45" s="93"/>
      <c r="Q45" s="93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62"/>
    </row>
    <row r="46" spans="1:42" s="18" customFormat="1" ht="11.25">
      <c r="A46" s="19" t="s">
        <v>11</v>
      </c>
      <c r="B46" s="121" t="s">
        <v>42</v>
      </c>
      <c r="C46" s="122"/>
      <c r="D46" s="23"/>
      <c r="E46" s="20">
        <f>COUNTA(E47:E49)</f>
        <v>3</v>
      </c>
      <c r="F46" s="60">
        <f>SUM(F47:F49)</f>
        <v>6600</v>
      </c>
      <c r="G46" s="20">
        <f aca="true" t="shared" si="49" ref="G46:L46">COUNTA(G47:G49)</f>
        <v>0</v>
      </c>
      <c r="H46" s="20">
        <f t="shared" si="49"/>
        <v>0</v>
      </c>
      <c r="I46" s="20">
        <f t="shared" si="49"/>
        <v>3</v>
      </c>
      <c r="J46" s="20">
        <f t="shared" si="49"/>
        <v>0</v>
      </c>
      <c r="K46" s="20">
        <f t="shared" si="49"/>
        <v>2</v>
      </c>
      <c r="L46" s="20">
        <f t="shared" si="49"/>
        <v>1</v>
      </c>
      <c r="M46" s="21">
        <f aca="true" t="shared" si="50" ref="M46:M54">N46+AL46</f>
        <v>23.25</v>
      </c>
      <c r="N46" s="93">
        <f aca="true" t="shared" si="51" ref="N46:N54">SUM(O46:Q46)</f>
        <v>23.25</v>
      </c>
      <c r="O46" s="93">
        <f>SUM(O47:O49)</f>
        <v>0</v>
      </c>
      <c r="P46" s="93">
        <f>SUM(P47:P49)</f>
        <v>0</v>
      </c>
      <c r="Q46" s="93">
        <f>SUM(Q47:Q49)</f>
        <v>23.25</v>
      </c>
      <c r="R46" s="21">
        <f aca="true" t="shared" si="52" ref="R46:R54">SUM(S46:U46)</f>
        <v>0</v>
      </c>
      <c r="S46" s="21">
        <f>SUM(S47:S49)</f>
        <v>0</v>
      </c>
      <c r="T46" s="21">
        <f>SUM(T47:T49)</f>
        <v>0</v>
      </c>
      <c r="U46" s="21">
        <f>SUM(U47:U49)</f>
        <v>0</v>
      </c>
      <c r="V46" s="21">
        <f aca="true" t="shared" si="53" ref="V46:V54">SUM(W46:Y46)</f>
        <v>8.25</v>
      </c>
      <c r="W46" s="21">
        <f>SUM(W47:W49)</f>
        <v>0</v>
      </c>
      <c r="X46" s="21">
        <f>SUM(X47:X49)</f>
        <v>0</v>
      </c>
      <c r="Y46" s="21">
        <f>SUM(Y47:Y49)</f>
        <v>8.25</v>
      </c>
      <c r="Z46" s="21">
        <f aca="true" t="shared" si="54" ref="Z46:Z54">SUM(AA46:AC46)</f>
        <v>0</v>
      </c>
      <c r="AA46" s="21">
        <f>SUM(AA47:AA49)</f>
        <v>0</v>
      </c>
      <c r="AB46" s="21">
        <f>SUM(AB47:AB49)</f>
        <v>0</v>
      </c>
      <c r="AC46" s="21">
        <f>SUM(AC47:AC49)</f>
        <v>0</v>
      </c>
      <c r="AD46" s="21">
        <f aca="true" t="shared" si="55" ref="AD46:AD54">SUM(AE46:AG46)</f>
        <v>15</v>
      </c>
      <c r="AE46" s="21">
        <f>SUM(AE47:AE49)</f>
        <v>0</v>
      </c>
      <c r="AF46" s="21">
        <f>SUM(AF47:AF49)</f>
        <v>0</v>
      </c>
      <c r="AG46" s="21">
        <f>SUM(AG47:AG49)</f>
        <v>15</v>
      </c>
      <c r="AH46" s="21">
        <f aca="true" t="shared" si="56" ref="AH46:AH53">SUM(AI46:AK46)</f>
        <v>0</v>
      </c>
      <c r="AI46" s="21">
        <f>SUM(AI47:AI49)</f>
        <v>0</v>
      </c>
      <c r="AJ46" s="21">
        <f>SUM(AJ47:AJ49)</f>
        <v>0</v>
      </c>
      <c r="AK46" s="21">
        <f>SUM(AK47:AK49)</f>
        <v>0</v>
      </c>
      <c r="AL46" s="21">
        <f aca="true" t="shared" si="57" ref="AL46:AL54">SUM(AM46:AO46)</f>
        <v>0</v>
      </c>
      <c r="AM46" s="21">
        <f>SUM(AM47:AM49)</f>
        <v>0</v>
      </c>
      <c r="AN46" s="21">
        <f>SUM(AN47:AN49)</f>
        <v>0</v>
      </c>
      <c r="AO46" s="21">
        <f>SUM(AO47:AO49)</f>
        <v>0</v>
      </c>
      <c r="AP46" s="62"/>
    </row>
    <row r="47" spans="1:42" s="18" customFormat="1" ht="24.75">
      <c r="A47" s="24">
        <v>28</v>
      </c>
      <c r="B47" s="30" t="s">
        <v>153</v>
      </c>
      <c r="C47" s="30" t="s">
        <v>154</v>
      </c>
      <c r="D47" s="31" t="s">
        <v>155</v>
      </c>
      <c r="E47" s="24" t="s">
        <v>91</v>
      </c>
      <c r="F47" s="61">
        <v>2500</v>
      </c>
      <c r="G47" s="31"/>
      <c r="H47" s="31"/>
      <c r="I47" s="31" t="s">
        <v>91</v>
      </c>
      <c r="J47" s="32"/>
      <c r="K47" s="24" t="s">
        <v>91</v>
      </c>
      <c r="L47" s="24"/>
      <c r="M47" s="25">
        <f t="shared" si="50"/>
        <v>15</v>
      </c>
      <c r="N47" s="94">
        <f t="shared" si="51"/>
        <v>15</v>
      </c>
      <c r="O47" s="94">
        <f aca="true" t="shared" si="58" ref="O47:Q49">S47+W47+AA47+AE47+AI47</f>
        <v>0</v>
      </c>
      <c r="P47" s="94">
        <f t="shared" si="58"/>
        <v>0</v>
      </c>
      <c r="Q47" s="94">
        <f t="shared" si="58"/>
        <v>15</v>
      </c>
      <c r="R47" s="25">
        <f t="shared" si="52"/>
        <v>0</v>
      </c>
      <c r="S47" s="25"/>
      <c r="T47" s="25"/>
      <c r="U47" s="25"/>
      <c r="V47" s="25">
        <f t="shared" si="53"/>
        <v>0</v>
      </c>
      <c r="W47" s="25"/>
      <c r="X47" s="25"/>
      <c r="Y47" s="25"/>
      <c r="Z47" s="25">
        <f t="shared" si="54"/>
        <v>0</v>
      </c>
      <c r="AA47" s="25"/>
      <c r="AB47" s="25"/>
      <c r="AC47" s="25"/>
      <c r="AD47" s="25">
        <f t="shared" si="55"/>
        <v>15</v>
      </c>
      <c r="AE47" s="25"/>
      <c r="AF47" s="25"/>
      <c r="AG47" s="25">
        <v>15</v>
      </c>
      <c r="AH47" s="25">
        <f t="shared" si="56"/>
        <v>0</v>
      </c>
      <c r="AI47" s="25"/>
      <c r="AJ47" s="25"/>
      <c r="AK47" s="25"/>
      <c r="AL47" s="25">
        <f t="shared" si="57"/>
        <v>0</v>
      </c>
      <c r="AM47" s="25"/>
      <c r="AN47" s="25"/>
      <c r="AO47" s="25"/>
      <c r="AP47" s="62" t="s">
        <v>198</v>
      </c>
    </row>
    <row r="48" spans="1:42" s="18" customFormat="1" ht="22.5">
      <c r="A48" s="24">
        <v>29</v>
      </c>
      <c r="B48" s="81" t="s">
        <v>156</v>
      </c>
      <c r="C48" s="30" t="s">
        <v>157</v>
      </c>
      <c r="D48" s="31" t="s">
        <v>158</v>
      </c>
      <c r="E48" s="24" t="s">
        <v>91</v>
      </c>
      <c r="F48" s="61">
        <v>2500</v>
      </c>
      <c r="G48" s="31"/>
      <c r="H48" s="31"/>
      <c r="I48" s="31" t="s">
        <v>91</v>
      </c>
      <c r="J48" s="32"/>
      <c r="K48" s="24"/>
      <c r="L48" s="24" t="s">
        <v>91</v>
      </c>
      <c r="M48" s="25">
        <f t="shared" si="50"/>
        <v>0.25</v>
      </c>
      <c r="N48" s="94">
        <f t="shared" si="51"/>
        <v>0.25</v>
      </c>
      <c r="O48" s="94">
        <f t="shared" si="58"/>
        <v>0</v>
      </c>
      <c r="P48" s="94">
        <f t="shared" si="58"/>
        <v>0</v>
      </c>
      <c r="Q48" s="94">
        <f t="shared" si="58"/>
        <v>0.25</v>
      </c>
      <c r="R48" s="25">
        <f t="shared" si="52"/>
        <v>0</v>
      </c>
      <c r="S48" s="25"/>
      <c r="T48" s="25"/>
      <c r="U48" s="25"/>
      <c r="V48" s="25">
        <f t="shared" si="53"/>
        <v>0.25</v>
      </c>
      <c r="W48" s="25"/>
      <c r="X48" s="25"/>
      <c r="Y48" s="25">
        <v>0.25</v>
      </c>
      <c r="Z48" s="25">
        <f t="shared" si="54"/>
        <v>0</v>
      </c>
      <c r="AA48" s="25"/>
      <c r="AB48" s="25"/>
      <c r="AC48" s="25"/>
      <c r="AD48" s="25">
        <f t="shared" si="55"/>
        <v>0</v>
      </c>
      <c r="AE48" s="25"/>
      <c r="AF48" s="25"/>
      <c r="AG48" s="25"/>
      <c r="AH48" s="25">
        <f t="shared" si="56"/>
        <v>0</v>
      </c>
      <c r="AI48" s="25"/>
      <c r="AJ48" s="25"/>
      <c r="AK48" s="25"/>
      <c r="AL48" s="25">
        <f t="shared" si="57"/>
        <v>0</v>
      </c>
      <c r="AM48" s="25"/>
      <c r="AN48" s="25"/>
      <c r="AO48" s="25"/>
      <c r="AP48" s="62"/>
    </row>
    <row r="49" spans="1:42" s="18" customFormat="1" ht="33.75">
      <c r="A49" s="24">
        <v>30</v>
      </c>
      <c r="B49" s="30" t="s">
        <v>159</v>
      </c>
      <c r="C49" s="30" t="s">
        <v>160</v>
      </c>
      <c r="D49" s="31" t="s">
        <v>161</v>
      </c>
      <c r="E49" s="24" t="s">
        <v>91</v>
      </c>
      <c r="F49" s="61">
        <v>1600</v>
      </c>
      <c r="G49" s="31"/>
      <c r="H49" s="31"/>
      <c r="I49" s="31" t="s">
        <v>91</v>
      </c>
      <c r="J49" s="32"/>
      <c r="K49" s="24" t="s">
        <v>91</v>
      </c>
      <c r="L49" s="24"/>
      <c r="M49" s="25">
        <f t="shared" si="50"/>
        <v>8</v>
      </c>
      <c r="N49" s="94">
        <f t="shared" si="51"/>
        <v>8</v>
      </c>
      <c r="O49" s="94">
        <f t="shared" si="58"/>
        <v>0</v>
      </c>
      <c r="P49" s="94">
        <f t="shared" si="58"/>
        <v>0</v>
      </c>
      <c r="Q49" s="94">
        <f t="shared" si="58"/>
        <v>8</v>
      </c>
      <c r="R49" s="25">
        <f t="shared" si="52"/>
        <v>0</v>
      </c>
      <c r="S49" s="25"/>
      <c r="T49" s="25"/>
      <c r="U49" s="25"/>
      <c r="V49" s="25">
        <f t="shared" si="53"/>
        <v>8</v>
      </c>
      <c r="W49" s="25"/>
      <c r="X49" s="25"/>
      <c r="Y49" s="25">
        <v>8</v>
      </c>
      <c r="Z49" s="25">
        <f t="shared" si="54"/>
        <v>0</v>
      </c>
      <c r="AA49" s="25"/>
      <c r="AB49" s="25"/>
      <c r="AC49" s="25"/>
      <c r="AD49" s="25">
        <f t="shared" si="55"/>
        <v>0</v>
      </c>
      <c r="AE49" s="25"/>
      <c r="AF49" s="25"/>
      <c r="AG49" s="25"/>
      <c r="AH49" s="25">
        <f t="shared" si="56"/>
        <v>0</v>
      </c>
      <c r="AI49" s="25"/>
      <c r="AJ49" s="25"/>
      <c r="AK49" s="25"/>
      <c r="AL49" s="25">
        <f t="shared" si="57"/>
        <v>0</v>
      </c>
      <c r="AM49" s="25"/>
      <c r="AN49" s="25"/>
      <c r="AO49" s="25"/>
      <c r="AP49" s="62" t="s">
        <v>184</v>
      </c>
    </row>
    <row r="50" spans="1:42" s="18" customFormat="1" ht="11.25">
      <c r="A50" s="19" t="s">
        <v>12</v>
      </c>
      <c r="B50" s="121" t="s">
        <v>41</v>
      </c>
      <c r="C50" s="122"/>
      <c r="D50" s="23"/>
      <c r="E50" s="20">
        <f>COUNTA(E51:E54)</f>
        <v>4</v>
      </c>
      <c r="F50" s="60">
        <f>SUM(F51:F54)</f>
        <v>4685</v>
      </c>
      <c r="G50" s="20">
        <f aca="true" t="shared" si="59" ref="G50:L50">COUNTA(G51:G54)</f>
        <v>0</v>
      </c>
      <c r="H50" s="20">
        <f t="shared" si="59"/>
        <v>1</v>
      </c>
      <c r="I50" s="20">
        <f t="shared" si="59"/>
        <v>3</v>
      </c>
      <c r="J50" s="20">
        <f t="shared" si="59"/>
        <v>0</v>
      </c>
      <c r="K50" s="20">
        <f t="shared" si="59"/>
        <v>3</v>
      </c>
      <c r="L50" s="20">
        <f t="shared" si="59"/>
        <v>1</v>
      </c>
      <c r="M50" s="21">
        <f t="shared" si="50"/>
        <v>8</v>
      </c>
      <c r="N50" s="93">
        <f t="shared" si="51"/>
        <v>5</v>
      </c>
      <c r="O50" s="93">
        <f>SUM(O51:O54)</f>
        <v>0</v>
      </c>
      <c r="P50" s="93">
        <f>SUM(P51:P54)</f>
        <v>0</v>
      </c>
      <c r="Q50" s="93">
        <f>SUM(Q51:Q54)</f>
        <v>5</v>
      </c>
      <c r="R50" s="21">
        <f t="shared" si="52"/>
        <v>0</v>
      </c>
      <c r="S50" s="21">
        <f>SUM(S51:S54)</f>
        <v>0</v>
      </c>
      <c r="T50" s="21">
        <f>SUM(T51:T54)</f>
        <v>0</v>
      </c>
      <c r="U50" s="21">
        <f>SUM(U51:U54)</f>
        <v>0</v>
      </c>
      <c r="V50" s="21">
        <f t="shared" si="53"/>
        <v>0</v>
      </c>
      <c r="W50" s="21">
        <f>SUM(W51:W54)</f>
        <v>0</v>
      </c>
      <c r="X50" s="21">
        <f>SUM(X51:X54)</f>
        <v>0</v>
      </c>
      <c r="Y50" s="21">
        <f>SUM(Y51:Y54)</f>
        <v>0</v>
      </c>
      <c r="Z50" s="21">
        <f t="shared" si="54"/>
        <v>0</v>
      </c>
      <c r="AA50" s="21">
        <f>SUM(AA51:AA54)</f>
        <v>0</v>
      </c>
      <c r="AB50" s="21">
        <f>SUM(AB51:AB54)</f>
        <v>0</v>
      </c>
      <c r="AC50" s="21">
        <f>SUM(AC51:AC54)</f>
        <v>0</v>
      </c>
      <c r="AD50" s="21">
        <f t="shared" si="55"/>
        <v>0</v>
      </c>
      <c r="AE50" s="21">
        <f>SUM(AE51:AE54)</f>
        <v>0</v>
      </c>
      <c r="AF50" s="21">
        <f>SUM(AF51:AF54)</f>
        <v>0</v>
      </c>
      <c r="AG50" s="21">
        <f>SUM(AG51:AG54)</f>
        <v>0</v>
      </c>
      <c r="AH50" s="21">
        <f t="shared" si="56"/>
        <v>5</v>
      </c>
      <c r="AI50" s="21">
        <f>SUM(AI51:AI54)</f>
        <v>0</v>
      </c>
      <c r="AJ50" s="21">
        <f>SUM(AJ51:AJ54)</f>
        <v>0</v>
      </c>
      <c r="AK50" s="21">
        <f>SUM(AK51:AK54)</f>
        <v>5</v>
      </c>
      <c r="AL50" s="21">
        <f t="shared" si="57"/>
        <v>3</v>
      </c>
      <c r="AM50" s="21">
        <f>SUM(AM51:AM54)</f>
        <v>0</v>
      </c>
      <c r="AN50" s="21">
        <f>SUM(AN51:AN54)</f>
        <v>0</v>
      </c>
      <c r="AO50" s="21">
        <f>SUM(AO51:AO54)</f>
        <v>3</v>
      </c>
      <c r="AP50" s="62"/>
    </row>
    <row r="51" spans="1:42" s="18" customFormat="1" ht="22.5">
      <c r="A51" s="24">
        <v>31</v>
      </c>
      <c r="B51" s="64" t="s">
        <v>162</v>
      </c>
      <c r="C51" s="64" t="s">
        <v>68</v>
      </c>
      <c r="D51" s="65" t="s">
        <v>163</v>
      </c>
      <c r="E51" s="24" t="s">
        <v>91</v>
      </c>
      <c r="F51" s="61">
        <v>1239</v>
      </c>
      <c r="G51" s="31"/>
      <c r="H51" s="31"/>
      <c r="I51" s="31" t="s">
        <v>91</v>
      </c>
      <c r="J51" s="79"/>
      <c r="K51" s="24" t="s">
        <v>91</v>
      </c>
      <c r="L51" s="24"/>
      <c r="M51" s="21">
        <f t="shared" si="50"/>
        <v>0</v>
      </c>
      <c r="N51" s="94">
        <f t="shared" si="51"/>
        <v>0</v>
      </c>
      <c r="O51" s="94">
        <f aca="true" t="shared" si="60" ref="O51:Q54">S51+W51+AA51+AE51+AI51</f>
        <v>0</v>
      </c>
      <c r="P51" s="94">
        <f t="shared" si="60"/>
        <v>0</v>
      </c>
      <c r="Q51" s="94">
        <f t="shared" si="60"/>
        <v>0</v>
      </c>
      <c r="R51" s="25">
        <f t="shared" si="52"/>
        <v>0</v>
      </c>
      <c r="S51" s="75"/>
      <c r="T51" s="75"/>
      <c r="U51" s="75"/>
      <c r="V51" s="25">
        <f t="shared" si="53"/>
        <v>0</v>
      </c>
      <c r="W51" s="75"/>
      <c r="X51" s="75"/>
      <c r="Y51" s="75"/>
      <c r="Z51" s="25">
        <f t="shared" si="54"/>
        <v>0</v>
      </c>
      <c r="AA51" s="75"/>
      <c r="AB51" s="75"/>
      <c r="AC51" s="75"/>
      <c r="AD51" s="25">
        <f t="shared" si="55"/>
        <v>0</v>
      </c>
      <c r="AE51" s="75"/>
      <c r="AF51" s="75"/>
      <c r="AG51" s="75"/>
      <c r="AH51" s="25">
        <f t="shared" si="56"/>
        <v>0</v>
      </c>
      <c r="AI51" s="75"/>
      <c r="AJ51" s="75"/>
      <c r="AK51" s="75"/>
      <c r="AL51" s="25">
        <f t="shared" si="57"/>
        <v>0</v>
      </c>
      <c r="AM51" s="75"/>
      <c r="AN51" s="75"/>
      <c r="AO51" s="75"/>
      <c r="AP51" s="62" t="s">
        <v>199</v>
      </c>
    </row>
    <row r="52" spans="1:42" s="18" customFormat="1" ht="33.75">
      <c r="A52" s="24">
        <v>32</v>
      </c>
      <c r="B52" s="80" t="s">
        <v>164</v>
      </c>
      <c r="C52" s="64" t="s">
        <v>165</v>
      </c>
      <c r="D52" s="65" t="s">
        <v>166</v>
      </c>
      <c r="E52" s="24" t="s">
        <v>91</v>
      </c>
      <c r="F52" s="61">
        <v>1800</v>
      </c>
      <c r="G52" s="31"/>
      <c r="H52" s="31" t="s">
        <v>91</v>
      </c>
      <c r="I52" s="31"/>
      <c r="J52" s="79"/>
      <c r="K52" s="24"/>
      <c r="L52" s="24" t="s">
        <v>91</v>
      </c>
      <c r="M52" s="21">
        <f t="shared" si="50"/>
        <v>3</v>
      </c>
      <c r="N52" s="94">
        <f t="shared" si="51"/>
        <v>0</v>
      </c>
      <c r="O52" s="94">
        <f t="shared" si="60"/>
        <v>0</v>
      </c>
      <c r="P52" s="94">
        <f t="shared" si="60"/>
        <v>0</v>
      </c>
      <c r="Q52" s="94">
        <f t="shared" si="60"/>
        <v>0</v>
      </c>
      <c r="R52" s="25">
        <f t="shared" si="52"/>
        <v>0</v>
      </c>
      <c r="S52" s="75"/>
      <c r="T52" s="75"/>
      <c r="U52" s="75"/>
      <c r="V52" s="25">
        <f t="shared" si="53"/>
        <v>0</v>
      </c>
      <c r="W52" s="75"/>
      <c r="X52" s="75"/>
      <c r="Y52" s="75"/>
      <c r="Z52" s="25">
        <f t="shared" si="54"/>
        <v>0</v>
      </c>
      <c r="AA52" s="75"/>
      <c r="AB52" s="75"/>
      <c r="AC52" s="75"/>
      <c r="AD52" s="25">
        <f t="shared" si="55"/>
        <v>0</v>
      </c>
      <c r="AE52" s="75"/>
      <c r="AF52" s="75"/>
      <c r="AG52" s="75"/>
      <c r="AH52" s="25">
        <f t="shared" si="56"/>
        <v>0</v>
      </c>
      <c r="AI52" s="75"/>
      <c r="AJ52" s="75"/>
      <c r="AK52" s="75"/>
      <c r="AL52" s="25">
        <f t="shared" si="57"/>
        <v>3</v>
      </c>
      <c r="AM52" s="75"/>
      <c r="AN52" s="75"/>
      <c r="AO52" s="75">
        <v>3</v>
      </c>
      <c r="AP52" s="62"/>
    </row>
    <row r="53" spans="1:42" s="18" customFormat="1" ht="24.75">
      <c r="A53" s="24">
        <v>33</v>
      </c>
      <c r="B53" s="80" t="s">
        <v>167</v>
      </c>
      <c r="C53" s="64" t="s">
        <v>168</v>
      </c>
      <c r="D53" s="65" t="s">
        <v>169</v>
      </c>
      <c r="E53" s="24" t="s">
        <v>91</v>
      </c>
      <c r="F53" s="61">
        <v>850</v>
      </c>
      <c r="G53" s="31"/>
      <c r="H53" s="31"/>
      <c r="I53" s="31" t="s">
        <v>91</v>
      </c>
      <c r="J53" s="79"/>
      <c r="K53" s="24" t="s">
        <v>91</v>
      </c>
      <c r="L53" s="24"/>
      <c r="M53" s="21">
        <f t="shared" si="50"/>
        <v>5</v>
      </c>
      <c r="N53" s="94">
        <f t="shared" si="51"/>
        <v>5</v>
      </c>
      <c r="O53" s="94">
        <f t="shared" si="60"/>
        <v>0</v>
      </c>
      <c r="P53" s="94">
        <f t="shared" si="60"/>
        <v>0</v>
      </c>
      <c r="Q53" s="94">
        <f t="shared" si="60"/>
        <v>5</v>
      </c>
      <c r="R53" s="25">
        <f t="shared" si="52"/>
        <v>0</v>
      </c>
      <c r="S53" s="75"/>
      <c r="T53" s="75"/>
      <c r="U53" s="75"/>
      <c r="V53" s="25">
        <f t="shared" si="53"/>
        <v>0</v>
      </c>
      <c r="W53" s="75"/>
      <c r="X53" s="75"/>
      <c r="Y53" s="75"/>
      <c r="Z53" s="25">
        <f t="shared" si="54"/>
        <v>0</v>
      </c>
      <c r="AA53" s="75"/>
      <c r="AB53" s="75"/>
      <c r="AC53" s="75"/>
      <c r="AD53" s="25">
        <f t="shared" si="55"/>
        <v>0</v>
      </c>
      <c r="AE53" s="75"/>
      <c r="AF53" s="75"/>
      <c r="AG53" s="75"/>
      <c r="AH53" s="25">
        <f t="shared" si="56"/>
        <v>5</v>
      </c>
      <c r="AI53" s="75"/>
      <c r="AJ53" s="75"/>
      <c r="AK53" s="75">
        <v>5</v>
      </c>
      <c r="AL53" s="25">
        <f t="shared" si="57"/>
        <v>0</v>
      </c>
      <c r="AM53" s="75"/>
      <c r="AN53" s="75"/>
      <c r="AO53" s="75"/>
      <c r="AP53" s="62" t="s">
        <v>193</v>
      </c>
    </row>
    <row r="54" spans="1:42" s="18" customFormat="1" ht="33.75">
      <c r="A54" s="24">
        <v>34</v>
      </c>
      <c r="B54" s="64" t="s">
        <v>170</v>
      </c>
      <c r="C54" s="64" t="s">
        <v>171</v>
      </c>
      <c r="D54" s="65" t="s">
        <v>172</v>
      </c>
      <c r="E54" s="24" t="s">
        <v>91</v>
      </c>
      <c r="F54" s="61">
        <v>796</v>
      </c>
      <c r="G54" s="31"/>
      <c r="H54" s="31"/>
      <c r="I54" s="31" t="s">
        <v>91</v>
      </c>
      <c r="J54" s="79"/>
      <c r="K54" s="24" t="s">
        <v>91</v>
      </c>
      <c r="L54" s="24"/>
      <c r="M54" s="21">
        <f t="shared" si="50"/>
        <v>0</v>
      </c>
      <c r="N54" s="94">
        <f t="shared" si="51"/>
        <v>0</v>
      </c>
      <c r="O54" s="94">
        <f t="shared" si="60"/>
        <v>0</v>
      </c>
      <c r="P54" s="94">
        <f t="shared" si="60"/>
        <v>0</v>
      </c>
      <c r="Q54" s="94">
        <f t="shared" si="60"/>
        <v>0</v>
      </c>
      <c r="R54" s="25">
        <f t="shared" si="52"/>
        <v>0</v>
      </c>
      <c r="S54" s="75"/>
      <c r="T54" s="75"/>
      <c r="U54" s="75"/>
      <c r="V54" s="25">
        <f t="shared" si="53"/>
        <v>0</v>
      </c>
      <c r="W54" s="75"/>
      <c r="X54" s="75"/>
      <c r="Y54" s="75"/>
      <c r="Z54" s="25">
        <f t="shared" si="54"/>
        <v>0</v>
      </c>
      <c r="AA54" s="75"/>
      <c r="AB54" s="75"/>
      <c r="AC54" s="75"/>
      <c r="AD54" s="25">
        <f t="shared" si="55"/>
        <v>0</v>
      </c>
      <c r="AE54" s="75"/>
      <c r="AF54" s="75"/>
      <c r="AG54" s="75"/>
      <c r="AH54" s="25">
        <v>15</v>
      </c>
      <c r="AI54" s="75"/>
      <c r="AJ54" s="75"/>
      <c r="AK54" s="75"/>
      <c r="AL54" s="25">
        <f t="shared" si="57"/>
        <v>0</v>
      </c>
      <c r="AM54" s="75"/>
      <c r="AN54" s="75"/>
      <c r="AO54" s="75"/>
      <c r="AP54" s="62" t="s">
        <v>193</v>
      </c>
    </row>
    <row r="55" spans="1:42" s="18" customFormat="1" ht="11.25">
      <c r="A55" s="19" t="s">
        <v>13</v>
      </c>
      <c r="B55" s="121" t="s">
        <v>49</v>
      </c>
      <c r="C55" s="122"/>
      <c r="D55" s="23"/>
      <c r="E55" s="20">
        <f>COUNTA(E56:E58)</f>
        <v>3</v>
      </c>
      <c r="F55" s="60">
        <f>SUM(F56:F58)</f>
        <v>42154</v>
      </c>
      <c r="G55" s="20">
        <f aca="true" t="shared" si="61" ref="G55:L55">COUNTA(G56:G58)</f>
        <v>0</v>
      </c>
      <c r="H55" s="20">
        <f t="shared" si="61"/>
        <v>1</v>
      </c>
      <c r="I55" s="20">
        <f t="shared" si="61"/>
        <v>2</v>
      </c>
      <c r="J55" s="20">
        <f t="shared" si="61"/>
        <v>0</v>
      </c>
      <c r="K55" s="20">
        <f t="shared" si="61"/>
        <v>2</v>
      </c>
      <c r="L55" s="20">
        <f t="shared" si="61"/>
        <v>1</v>
      </c>
      <c r="M55" s="21">
        <f>N55+AL55</f>
        <v>16</v>
      </c>
      <c r="N55" s="93">
        <f>SUM(O55:Q55)</f>
        <v>15</v>
      </c>
      <c r="O55" s="93">
        <f>SUM(O56:O58)</f>
        <v>0</v>
      </c>
      <c r="P55" s="93">
        <f>SUM(P56:P58)</f>
        <v>0</v>
      </c>
      <c r="Q55" s="93">
        <f>SUM(Q56:Q58)</f>
        <v>15</v>
      </c>
      <c r="R55" s="21">
        <f>SUM(S55:U55)</f>
        <v>0</v>
      </c>
      <c r="S55" s="21">
        <f>SUM(S56:S58)</f>
        <v>0</v>
      </c>
      <c r="T55" s="21">
        <f>SUM(T56:T58)</f>
        <v>0</v>
      </c>
      <c r="U55" s="21">
        <f>SUM(U56:U58)</f>
        <v>0</v>
      </c>
      <c r="V55" s="21">
        <f>SUM(W55:Y55)</f>
        <v>0</v>
      </c>
      <c r="W55" s="21">
        <f>SUM(W56:W58)</f>
        <v>0</v>
      </c>
      <c r="X55" s="21">
        <f>SUM(X56:X58)</f>
        <v>0</v>
      </c>
      <c r="Y55" s="21">
        <f>SUM(Y56:Y58)</f>
        <v>0</v>
      </c>
      <c r="Z55" s="21">
        <f>SUM(AA55:AC55)</f>
        <v>0</v>
      </c>
      <c r="AA55" s="21">
        <f>SUM(AA56:AA58)</f>
        <v>0</v>
      </c>
      <c r="AB55" s="21">
        <f>SUM(AB56:AB58)</f>
        <v>0</v>
      </c>
      <c r="AC55" s="21">
        <f>SUM(AC56:AC58)</f>
        <v>0</v>
      </c>
      <c r="AD55" s="21">
        <f>SUM(AE55:AG55)</f>
        <v>5</v>
      </c>
      <c r="AE55" s="21">
        <f>SUM(AE56:AE58)</f>
        <v>0</v>
      </c>
      <c r="AF55" s="21">
        <f>SUM(AF56:AF58)</f>
        <v>0</v>
      </c>
      <c r="AG55" s="21">
        <f>SUM(AG56:AG58)</f>
        <v>5</v>
      </c>
      <c r="AH55" s="21">
        <f>SUM(AI55:AK55)</f>
        <v>10</v>
      </c>
      <c r="AI55" s="21">
        <f>SUM(AI56:AI58)</f>
        <v>0</v>
      </c>
      <c r="AJ55" s="21">
        <f>SUM(AJ56:AJ58)</f>
        <v>0</v>
      </c>
      <c r="AK55" s="21">
        <f>SUM(AK56:AK58)</f>
        <v>10</v>
      </c>
      <c r="AL55" s="21">
        <f>SUM(AM55:AO55)</f>
        <v>1</v>
      </c>
      <c r="AM55" s="21">
        <f>SUM(AM56:AM58)</f>
        <v>0</v>
      </c>
      <c r="AN55" s="21">
        <f>SUM(AN56:AN58)</f>
        <v>0</v>
      </c>
      <c r="AO55" s="21">
        <f>SUM(AO56:AO58)</f>
        <v>1</v>
      </c>
      <c r="AP55" s="62"/>
    </row>
    <row r="56" spans="1:42" s="18" customFormat="1" ht="33.75">
      <c r="A56" s="24">
        <v>35</v>
      </c>
      <c r="B56" s="64" t="s">
        <v>173</v>
      </c>
      <c r="C56" s="80" t="s">
        <v>174</v>
      </c>
      <c r="D56" s="70" t="s">
        <v>175</v>
      </c>
      <c r="E56" s="24" t="s">
        <v>91</v>
      </c>
      <c r="F56" s="68">
        <v>18154</v>
      </c>
      <c r="G56" s="65"/>
      <c r="H56" s="65" t="s">
        <v>91</v>
      </c>
      <c r="I56" s="65"/>
      <c r="J56" s="73"/>
      <c r="K56" s="24"/>
      <c r="L56" s="24" t="s">
        <v>91</v>
      </c>
      <c r="M56" s="21">
        <f>N56+AL56</f>
        <v>1</v>
      </c>
      <c r="N56" s="94">
        <f>SUM(O56:Q56)</f>
        <v>0</v>
      </c>
      <c r="O56" s="94">
        <f aca="true" t="shared" si="62" ref="O56:Q58">S56+W56+AA56+AE56+AI56</f>
        <v>0</v>
      </c>
      <c r="P56" s="94">
        <f t="shared" si="62"/>
        <v>0</v>
      </c>
      <c r="Q56" s="94">
        <f t="shared" si="62"/>
        <v>0</v>
      </c>
      <c r="R56" s="25">
        <f>SUM(S56:U56)</f>
        <v>0</v>
      </c>
      <c r="S56" s="25"/>
      <c r="T56" s="25"/>
      <c r="U56" s="25"/>
      <c r="V56" s="25">
        <f>SUM(W56:Y56)</f>
        <v>0</v>
      </c>
      <c r="W56" s="25"/>
      <c r="X56" s="25"/>
      <c r="Y56" s="25"/>
      <c r="Z56" s="25">
        <f>SUM(AA56:AC56)</f>
        <v>0</v>
      </c>
      <c r="AA56" s="25"/>
      <c r="AB56" s="25"/>
      <c r="AC56" s="25"/>
      <c r="AD56" s="25">
        <f>SUM(AE56:AG56)</f>
        <v>0</v>
      </c>
      <c r="AE56" s="25"/>
      <c r="AF56" s="25"/>
      <c r="AG56" s="25"/>
      <c r="AH56" s="25">
        <f>SUM(AI56:AK56)</f>
        <v>0</v>
      </c>
      <c r="AI56" s="25"/>
      <c r="AJ56" s="25"/>
      <c r="AK56" s="25"/>
      <c r="AL56" s="25">
        <f>SUM(AM56:AO56)</f>
        <v>1</v>
      </c>
      <c r="AM56" s="25"/>
      <c r="AN56" s="25"/>
      <c r="AO56" s="25">
        <v>1</v>
      </c>
      <c r="AP56" s="62" t="s">
        <v>187</v>
      </c>
    </row>
    <row r="57" spans="1:42" s="18" customFormat="1" ht="33">
      <c r="A57" s="24">
        <v>36</v>
      </c>
      <c r="B57" s="33" t="s">
        <v>176</v>
      </c>
      <c r="C57" s="71" t="s">
        <v>177</v>
      </c>
      <c r="D57" s="70" t="s">
        <v>178</v>
      </c>
      <c r="E57" s="19" t="s">
        <v>91</v>
      </c>
      <c r="F57" s="68">
        <v>12000</v>
      </c>
      <c r="G57" s="65"/>
      <c r="H57" s="65"/>
      <c r="I57" s="65" t="s">
        <v>91</v>
      </c>
      <c r="J57" s="73"/>
      <c r="K57" s="24" t="s">
        <v>91</v>
      </c>
      <c r="L57" s="24"/>
      <c r="M57" s="25">
        <f>N57+AL57</f>
        <v>10</v>
      </c>
      <c r="N57" s="94">
        <f>SUM(O57:Q57)</f>
        <v>10</v>
      </c>
      <c r="O57" s="94">
        <f t="shared" si="62"/>
        <v>0</v>
      </c>
      <c r="P57" s="94">
        <f t="shared" si="62"/>
        <v>0</v>
      </c>
      <c r="Q57" s="94">
        <f t="shared" si="62"/>
        <v>10</v>
      </c>
      <c r="R57" s="25">
        <f>SUM(S57:U57)</f>
        <v>0</v>
      </c>
      <c r="S57" s="25"/>
      <c r="T57" s="25"/>
      <c r="U57" s="25"/>
      <c r="V57" s="25">
        <f>SUM(W57:Y57)</f>
        <v>0</v>
      </c>
      <c r="W57" s="25"/>
      <c r="X57" s="25"/>
      <c r="Y57" s="25"/>
      <c r="Z57" s="25">
        <f>SUM(AA57:AC57)</f>
        <v>0</v>
      </c>
      <c r="AA57" s="25"/>
      <c r="AB57" s="25"/>
      <c r="AC57" s="25"/>
      <c r="AD57" s="25">
        <f>SUM(AE57:AG57)</f>
        <v>0</v>
      </c>
      <c r="AE57" s="25"/>
      <c r="AF57" s="25"/>
      <c r="AG57" s="25"/>
      <c r="AH57" s="25">
        <f>SUM(AI57:AK57)</f>
        <v>10</v>
      </c>
      <c r="AI57" s="25"/>
      <c r="AJ57" s="25"/>
      <c r="AK57" s="25">
        <v>10</v>
      </c>
      <c r="AL57" s="25">
        <f>SUM(AM57:AO57)</f>
        <v>0</v>
      </c>
      <c r="AM57" s="25">
        <v>0</v>
      </c>
      <c r="AN57" s="25">
        <v>0</v>
      </c>
      <c r="AO57" s="25"/>
      <c r="AP57" s="62" t="s">
        <v>197</v>
      </c>
    </row>
    <row r="58" spans="1:42" s="18" customFormat="1" ht="22.5">
      <c r="A58" s="24">
        <v>37</v>
      </c>
      <c r="B58" s="33" t="s">
        <v>179</v>
      </c>
      <c r="C58" s="71" t="s">
        <v>69</v>
      </c>
      <c r="D58" s="70" t="s">
        <v>180</v>
      </c>
      <c r="E58" s="24" t="s">
        <v>91</v>
      </c>
      <c r="F58" s="68">
        <v>12000</v>
      </c>
      <c r="G58" s="65"/>
      <c r="H58" s="65"/>
      <c r="I58" s="65" t="s">
        <v>91</v>
      </c>
      <c r="J58" s="73"/>
      <c r="K58" s="24" t="s">
        <v>91</v>
      </c>
      <c r="L58" s="24"/>
      <c r="M58" s="25">
        <f>N58+AL58</f>
        <v>5</v>
      </c>
      <c r="N58" s="94">
        <f>SUM(O58:Q58)</f>
        <v>5</v>
      </c>
      <c r="O58" s="94">
        <f t="shared" si="62"/>
        <v>0</v>
      </c>
      <c r="P58" s="94">
        <f t="shared" si="62"/>
        <v>0</v>
      </c>
      <c r="Q58" s="94">
        <f t="shared" si="62"/>
        <v>5</v>
      </c>
      <c r="R58" s="25">
        <f>SUM(S58:U58)</f>
        <v>0</v>
      </c>
      <c r="S58" s="25"/>
      <c r="T58" s="25"/>
      <c r="U58" s="25"/>
      <c r="V58" s="25">
        <f>SUM(W58:Y58)</f>
        <v>0</v>
      </c>
      <c r="W58" s="25"/>
      <c r="X58" s="25"/>
      <c r="Y58" s="25"/>
      <c r="Z58" s="25">
        <f>SUM(AA58:AC58)</f>
        <v>0</v>
      </c>
      <c r="AA58" s="25"/>
      <c r="AB58" s="25"/>
      <c r="AC58" s="25"/>
      <c r="AD58" s="25">
        <f>SUM(AE58:AG58)</f>
        <v>5</v>
      </c>
      <c r="AE58" s="25">
        <v>0</v>
      </c>
      <c r="AF58" s="25">
        <v>0</v>
      </c>
      <c r="AG58" s="25">
        <v>5</v>
      </c>
      <c r="AH58" s="25">
        <f>SUM(AI58:AK58)</f>
        <v>0</v>
      </c>
      <c r="AI58" s="25"/>
      <c r="AJ58" s="25"/>
      <c r="AK58" s="25"/>
      <c r="AL58" s="25">
        <f>SUM(AM58:AO58)</f>
        <v>0</v>
      </c>
      <c r="AM58" s="25"/>
      <c r="AN58" s="25"/>
      <c r="AO58" s="25"/>
      <c r="AP58" s="62"/>
    </row>
    <row r="59" spans="1:41" ht="15.75">
      <c r="A59" s="11"/>
      <c r="B59" s="15"/>
      <c r="C59" s="15"/>
      <c r="D59" s="15"/>
      <c r="E59" s="11"/>
      <c r="F59" s="11"/>
      <c r="G59" s="11"/>
      <c r="H59" s="12"/>
      <c r="I59" s="12"/>
      <c r="J59" s="12"/>
      <c r="K59" s="12"/>
      <c r="L59" s="11"/>
      <c r="M59" s="11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4"/>
      <c r="AM59" s="15"/>
      <c r="AN59" s="15"/>
      <c r="AO59" s="15"/>
    </row>
    <row r="60" spans="1:41" ht="15.75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8:41" ht="15.7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8:41" ht="15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8:41" ht="15.7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</sheetData>
  <mergeCells count="50">
    <mergeCell ref="B6:B9"/>
    <mergeCell ref="H7:H9"/>
    <mergeCell ref="G6:I6"/>
    <mergeCell ref="G7:G9"/>
    <mergeCell ref="F6:F9"/>
    <mergeCell ref="A6:A9"/>
    <mergeCell ref="J6:L6"/>
    <mergeCell ref="R6:AK6"/>
    <mergeCell ref="L7:L9"/>
    <mergeCell ref="J7:J9"/>
    <mergeCell ref="I7:I9"/>
    <mergeCell ref="E6:E9"/>
    <mergeCell ref="V7:Y7"/>
    <mergeCell ref="K7:K9"/>
    <mergeCell ref="M6:M9"/>
    <mergeCell ref="R8:R9"/>
    <mergeCell ref="O8:Q8"/>
    <mergeCell ref="N6:Q7"/>
    <mergeCell ref="R7:U7"/>
    <mergeCell ref="AD7:AG7"/>
    <mergeCell ref="AH7:AK7"/>
    <mergeCell ref="B10:C10"/>
    <mergeCell ref="AM8:AO8"/>
    <mergeCell ref="AL8:AL9"/>
    <mergeCell ref="AA8:AC8"/>
    <mergeCell ref="V8:V9"/>
    <mergeCell ref="W8:Y8"/>
    <mergeCell ref="Z8:Z9"/>
    <mergeCell ref="N8:N9"/>
    <mergeCell ref="AP6:AP9"/>
    <mergeCell ref="C6:C9"/>
    <mergeCell ref="D6:D9"/>
    <mergeCell ref="AL6:AO7"/>
    <mergeCell ref="AD8:AD9"/>
    <mergeCell ref="AI8:AK8"/>
    <mergeCell ref="AH8:AH9"/>
    <mergeCell ref="AE8:AG8"/>
    <mergeCell ref="S8:U8"/>
    <mergeCell ref="Z7:AC7"/>
    <mergeCell ref="B11:C11"/>
    <mergeCell ref="B19:C19"/>
    <mergeCell ref="B22:C22"/>
    <mergeCell ref="B28:C28"/>
    <mergeCell ref="B46:C46"/>
    <mergeCell ref="B50:C50"/>
    <mergeCell ref="B55:C55"/>
    <mergeCell ref="B32:C32"/>
    <mergeCell ref="B36:C36"/>
    <mergeCell ref="B40:C40"/>
    <mergeCell ref="B45:C45"/>
  </mergeCells>
  <printOptions horizontalCentered="1"/>
  <pageMargins left="0" right="0" top="0.25" bottom="0.25" header="0.275590551181102" footer="0.07874015748031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2"/>
  <sheetViews>
    <sheetView showGridLines="0" showZeros="0" workbookViewId="0" topLeftCell="A1">
      <selection activeCell="F12" sqref="F12"/>
    </sheetView>
  </sheetViews>
  <sheetFormatPr defaultColWidth="9.140625" defaultRowHeight="12.75"/>
  <cols>
    <col min="1" max="1" width="3.57421875" style="3" customWidth="1"/>
    <col min="2" max="2" width="10.421875" style="3" customWidth="1"/>
    <col min="3" max="3" width="10.7109375" style="3" customWidth="1"/>
    <col min="4" max="4" width="4.421875" style="3" customWidth="1"/>
    <col min="5" max="5" width="3.8515625" style="3" customWidth="1"/>
    <col min="6" max="6" width="8.28125" style="3" customWidth="1"/>
    <col min="7" max="7" width="2.7109375" style="3" customWidth="1"/>
    <col min="8" max="8" width="4.00390625" style="3" customWidth="1"/>
    <col min="9" max="9" width="3.00390625" style="3" customWidth="1"/>
    <col min="10" max="10" width="4.00390625" style="3" customWidth="1"/>
    <col min="11" max="11" width="3.57421875" style="3" customWidth="1"/>
    <col min="12" max="12" width="3.8515625" style="3" customWidth="1"/>
    <col min="13" max="14" width="5.00390625" style="3" customWidth="1"/>
    <col min="15" max="15" width="4.421875" style="3" customWidth="1"/>
    <col min="16" max="17" width="4.57421875" style="3" customWidth="1"/>
    <col min="18" max="18" width="5.00390625" style="3" hidden="1" customWidth="1"/>
    <col min="19" max="19" width="4.421875" style="3" hidden="1" customWidth="1"/>
    <col min="20" max="21" width="4.57421875" style="3" hidden="1" customWidth="1"/>
    <col min="22" max="22" width="3.8515625" style="3" customWidth="1"/>
    <col min="23" max="23" width="4.140625" style="3" customWidth="1"/>
    <col min="24" max="24" width="4.28125" style="3" customWidth="1"/>
    <col min="25" max="25" width="4.421875" style="3" customWidth="1"/>
    <col min="26" max="26" width="4.7109375" style="3" customWidth="1"/>
    <col min="27" max="28" width="4.28125" style="3" customWidth="1"/>
    <col min="29" max="29" width="5.00390625" style="3" customWidth="1"/>
    <col min="30" max="30" width="4.00390625" style="3" customWidth="1"/>
    <col min="31" max="32" width="4.28125" style="3" customWidth="1"/>
    <col min="33" max="33" width="4.7109375" style="3" customWidth="1"/>
    <col min="34" max="34" width="4.421875" style="3" customWidth="1"/>
    <col min="35" max="35" width="3.28125" style="3" customWidth="1"/>
    <col min="36" max="36" width="4.28125" style="3" customWidth="1"/>
    <col min="37" max="37" width="5.00390625" style="3" customWidth="1"/>
    <col min="38" max="39" width="4.140625" style="3" customWidth="1"/>
    <col min="40" max="40" width="4.28125" style="3" customWidth="1"/>
    <col min="41" max="41" width="5.00390625" style="3" customWidth="1"/>
    <col min="42" max="42" width="4.140625" style="3" customWidth="1"/>
    <col min="43" max="43" width="4.00390625" style="3" customWidth="1"/>
    <col min="44" max="44" width="4.28125" style="3" customWidth="1"/>
    <col min="45" max="45" width="4.8515625" style="3" customWidth="1"/>
    <col min="46" max="46" width="9.28125" style="3" customWidth="1"/>
    <col min="47" max="16384" width="9.140625" style="3" customWidth="1"/>
  </cols>
  <sheetData>
    <row r="1" spans="1:46" ht="15" customHeight="1">
      <c r="A1" s="86"/>
      <c r="B1" s="91" t="s">
        <v>211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</row>
    <row r="2" spans="1:46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</row>
    <row r="3" spans="1:46" ht="15" customHeight="1">
      <c r="A3" s="86"/>
      <c r="B3" s="91" t="s">
        <v>213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</row>
    <row r="4" spans="1:46" ht="15" customHeight="1">
      <c r="A4" s="86"/>
      <c r="B4" s="91" t="s">
        <v>212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</row>
    <row r="5" spans="1:46" ht="1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</row>
    <row r="6" spans="1:46" s="18" customFormat="1" ht="34.5" customHeight="1">
      <c r="A6" s="123" t="s">
        <v>64</v>
      </c>
      <c r="B6" s="123" t="s">
        <v>8</v>
      </c>
      <c r="C6" s="123" t="s">
        <v>23</v>
      </c>
      <c r="D6" s="123" t="s">
        <v>58</v>
      </c>
      <c r="E6" s="123" t="s">
        <v>59</v>
      </c>
      <c r="F6" s="150" t="s">
        <v>183</v>
      </c>
      <c r="G6" s="146" t="s">
        <v>60</v>
      </c>
      <c r="H6" s="133"/>
      <c r="I6" s="134"/>
      <c r="J6" s="146" t="s">
        <v>9</v>
      </c>
      <c r="K6" s="133"/>
      <c r="L6" s="134"/>
      <c r="M6" s="123" t="s">
        <v>35</v>
      </c>
      <c r="N6" s="143" t="s">
        <v>222</v>
      </c>
      <c r="O6" s="144"/>
      <c r="P6" s="144"/>
      <c r="Q6" s="145"/>
      <c r="R6" s="143" t="s">
        <v>63</v>
      </c>
      <c r="S6" s="144"/>
      <c r="T6" s="144"/>
      <c r="U6" s="145"/>
      <c r="V6" s="133" t="s">
        <v>37</v>
      </c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4"/>
      <c r="AP6" s="126" t="s">
        <v>38</v>
      </c>
      <c r="AQ6" s="127"/>
      <c r="AR6" s="127"/>
      <c r="AS6" s="128"/>
      <c r="AT6" s="123" t="s">
        <v>62</v>
      </c>
    </row>
    <row r="7" spans="1:46" s="18" customFormat="1" ht="18" customHeight="1">
      <c r="A7" s="124"/>
      <c r="B7" s="124"/>
      <c r="C7" s="124"/>
      <c r="D7" s="124"/>
      <c r="E7" s="124"/>
      <c r="F7" s="151"/>
      <c r="G7" s="123" t="s">
        <v>0</v>
      </c>
      <c r="H7" s="123" t="s">
        <v>1</v>
      </c>
      <c r="I7" s="123" t="s">
        <v>2</v>
      </c>
      <c r="J7" s="123" t="s">
        <v>98</v>
      </c>
      <c r="K7" s="147" t="s">
        <v>10</v>
      </c>
      <c r="L7" s="123" t="s">
        <v>194</v>
      </c>
      <c r="M7" s="124"/>
      <c r="N7" s="140"/>
      <c r="O7" s="141"/>
      <c r="P7" s="141"/>
      <c r="Q7" s="142"/>
      <c r="R7" s="140"/>
      <c r="S7" s="141"/>
      <c r="T7" s="141"/>
      <c r="U7" s="142"/>
      <c r="V7" s="135" t="s">
        <v>25</v>
      </c>
      <c r="W7" s="135"/>
      <c r="X7" s="135"/>
      <c r="Y7" s="135"/>
      <c r="Z7" s="135" t="s">
        <v>26</v>
      </c>
      <c r="AA7" s="135"/>
      <c r="AB7" s="135"/>
      <c r="AC7" s="135"/>
      <c r="AD7" s="135" t="s">
        <v>27</v>
      </c>
      <c r="AE7" s="135"/>
      <c r="AF7" s="135"/>
      <c r="AG7" s="135"/>
      <c r="AH7" s="135" t="s">
        <v>28</v>
      </c>
      <c r="AI7" s="135"/>
      <c r="AJ7" s="135"/>
      <c r="AK7" s="135"/>
      <c r="AL7" s="135" t="s">
        <v>29</v>
      </c>
      <c r="AM7" s="135"/>
      <c r="AN7" s="135"/>
      <c r="AO7" s="135"/>
      <c r="AP7" s="129"/>
      <c r="AQ7" s="130"/>
      <c r="AR7" s="130"/>
      <c r="AS7" s="131"/>
      <c r="AT7" s="124"/>
    </row>
    <row r="8" spans="1:46" s="18" customFormat="1" ht="20.25" customHeight="1">
      <c r="A8" s="124"/>
      <c r="B8" s="124"/>
      <c r="C8" s="124"/>
      <c r="D8" s="124"/>
      <c r="E8" s="124"/>
      <c r="F8" s="151"/>
      <c r="G8" s="124"/>
      <c r="H8" s="124"/>
      <c r="I8" s="124"/>
      <c r="J8" s="124"/>
      <c r="K8" s="148"/>
      <c r="L8" s="124"/>
      <c r="M8" s="124"/>
      <c r="N8" s="138" t="s">
        <v>34</v>
      </c>
      <c r="O8" s="140" t="s">
        <v>33</v>
      </c>
      <c r="P8" s="141"/>
      <c r="Q8" s="142"/>
      <c r="R8" s="138" t="s">
        <v>34</v>
      </c>
      <c r="S8" s="140" t="s">
        <v>33</v>
      </c>
      <c r="T8" s="141"/>
      <c r="U8" s="142"/>
      <c r="V8" s="132" t="s">
        <v>34</v>
      </c>
      <c r="W8" s="135" t="s">
        <v>33</v>
      </c>
      <c r="X8" s="135"/>
      <c r="Y8" s="135"/>
      <c r="Z8" s="132" t="s">
        <v>34</v>
      </c>
      <c r="AA8" s="135" t="s">
        <v>33</v>
      </c>
      <c r="AB8" s="135"/>
      <c r="AC8" s="135"/>
      <c r="AD8" s="132" t="s">
        <v>34</v>
      </c>
      <c r="AE8" s="135" t="s">
        <v>33</v>
      </c>
      <c r="AF8" s="135"/>
      <c r="AG8" s="135"/>
      <c r="AH8" s="132" t="s">
        <v>34</v>
      </c>
      <c r="AI8" s="135" t="s">
        <v>33</v>
      </c>
      <c r="AJ8" s="135"/>
      <c r="AK8" s="135"/>
      <c r="AL8" s="132" t="s">
        <v>34</v>
      </c>
      <c r="AM8" s="133" t="s">
        <v>33</v>
      </c>
      <c r="AN8" s="133"/>
      <c r="AO8" s="134"/>
      <c r="AP8" s="132" t="s">
        <v>34</v>
      </c>
      <c r="AQ8" s="133" t="s">
        <v>33</v>
      </c>
      <c r="AR8" s="133"/>
      <c r="AS8" s="134"/>
      <c r="AT8" s="124"/>
    </row>
    <row r="9" spans="1:46" s="18" customFormat="1" ht="59.25" customHeight="1">
      <c r="A9" s="125"/>
      <c r="B9" s="125"/>
      <c r="C9" s="125"/>
      <c r="D9" s="125"/>
      <c r="E9" s="125"/>
      <c r="F9" s="152"/>
      <c r="G9" s="125"/>
      <c r="H9" s="125"/>
      <c r="I9" s="125"/>
      <c r="J9" s="125"/>
      <c r="K9" s="149"/>
      <c r="L9" s="125"/>
      <c r="M9" s="125"/>
      <c r="N9" s="139"/>
      <c r="O9" s="92" t="s">
        <v>30</v>
      </c>
      <c r="P9" s="92" t="s">
        <v>31</v>
      </c>
      <c r="Q9" s="92" t="s">
        <v>32</v>
      </c>
      <c r="R9" s="139"/>
      <c r="S9" s="92" t="s">
        <v>30</v>
      </c>
      <c r="T9" s="92" t="s">
        <v>31</v>
      </c>
      <c r="U9" s="92" t="s">
        <v>32</v>
      </c>
      <c r="V9" s="132"/>
      <c r="W9" s="34" t="s">
        <v>30</v>
      </c>
      <c r="X9" s="34" t="s">
        <v>31</v>
      </c>
      <c r="Y9" s="34" t="s">
        <v>32</v>
      </c>
      <c r="Z9" s="132"/>
      <c r="AA9" s="34" t="s">
        <v>30</v>
      </c>
      <c r="AB9" s="34" t="s">
        <v>31</v>
      </c>
      <c r="AC9" s="34" t="s">
        <v>32</v>
      </c>
      <c r="AD9" s="132"/>
      <c r="AE9" s="34" t="s">
        <v>30</v>
      </c>
      <c r="AF9" s="34" t="s">
        <v>31</v>
      </c>
      <c r="AG9" s="34" t="s">
        <v>32</v>
      </c>
      <c r="AH9" s="132"/>
      <c r="AI9" s="34" t="s">
        <v>30</v>
      </c>
      <c r="AJ9" s="34" t="s">
        <v>31</v>
      </c>
      <c r="AK9" s="34" t="s">
        <v>32</v>
      </c>
      <c r="AL9" s="132"/>
      <c r="AM9" s="35" t="s">
        <v>30</v>
      </c>
      <c r="AN9" s="34" t="s">
        <v>31</v>
      </c>
      <c r="AO9" s="34" t="s">
        <v>32</v>
      </c>
      <c r="AP9" s="132"/>
      <c r="AQ9" s="35" t="s">
        <v>30</v>
      </c>
      <c r="AR9" s="34" t="s">
        <v>31</v>
      </c>
      <c r="AS9" s="34" t="s">
        <v>32</v>
      </c>
      <c r="AT9" s="125"/>
    </row>
    <row r="10" spans="1:46" s="90" customFormat="1" ht="11.25">
      <c r="A10" s="19"/>
      <c r="B10" s="136" t="s">
        <v>61</v>
      </c>
      <c r="C10" s="137"/>
      <c r="D10" s="19"/>
      <c r="E10" s="93">
        <f aca="true" t="shared" si="0" ref="E10:M10">E11+E19+E22+E28+E32+E36+E40+E45+E49+E54</f>
        <v>37</v>
      </c>
      <c r="F10" s="93">
        <f t="shared" si="0"/>
        <v>136418.7</v>
      </c>
      <c r="G10" s="93">
        <f t="shared" si="0"/>
        <v>0</v>
      </c>
      <c r="H10" s="93">
        <f t="shared" si="0"/>
        <v>6</v>
      </c>
      <c r="I10" s="93">
        <f t="shared" si="0"/>
        <v>31</v>
      </c>
      <c r="J10" s="93">
        <f t="shared" si="0"/>
        <v>13</v>
      </c>
      <c r="K10" s="93">
        <f t="shared" si="0"/>
        <v>16</v>
      </c>
      <c r="L10" s="93">
        <f t="shared" si="0"/>
        <v>8</v>
      </c>
      <c r="M10" s="93">
        <f t="shared" si="0"/>
        <v>380.45</v>
      </c>
      <c r="N10" s="93">
        <f>N11+N19+N22+N28+N32+N36+N40+N45+N49+N54</f>
        <v>380.45</v>
      </c>
      <c r="O10" s="93">
        <f>O11+O19+O22+O28+O32+O36+O40+O45+O49+O54</f>
        <v>0</v>
      </c>
      <c r="P10" s="93">
        <f>P11+P19+P22+P28+P32+P36+P40+P45+P49+P54</f>
        <v>39</v>
      </c>
      <c r="Q10" s="93">
        <f>Q11+Q19+Q22+Q28+Q32+Q36+Q40+Q45+Q49+Q54</f>
        <v>341.45</v>
      </c>
      <c r="R10" s="93">
        <f>R11+R19+R22+R28+R32+R36+R40+R45+R49+R54</f>
        <v>302.95</v>
      </c>
      <c r="S10" s="93">
        <f>S11+S19+S22+S28+S32+S36+S40+S45+S49+S54</f>
        <v>0</v>
      </c>
      <c r="T10" s="93">
        <f>T11+T19+T22+T28+T32+T36+T40+T45+T49+T54</f>
        <v>29</v>
      </c>
      <c r="U10" s="93">
        <f>U11+U19+U22+U28+U32+U36+U40+U45+U49+U54</f>
        <v>273.95</v>
      </c>
      <c r="V10" s="93">
        <f>V11+V19+V22+V28+V32+V36+V40+V45+V49+V54</f>
        <v>46.7</v>
      </c>
      <c r="W10" s="93">
        <f>W11+W19+W22+W28+W32+W36+W40+W45+W49+W54</f>
        <v>0</v>
      </c>
      <c r="X10" s="93">
        <f>X11+X19+X22+X28+X32+X36+X40+X45+X49+X54</f>
        <v>0</v>
      </c>
      <c r="Y10" s="93">
        <f>Y11+Y19+Y22+Y28+Y32+Y36+Y40+Y45+Y49+Y54</f>
        <v>46.7</v>
      </c>
      <c r="Z10" s="93">
        <f>Z11+Z19+Z22+Z28+Z32+Z36+Z40+Z45+Z49+Z54</f>
        <v>169.75</v>
      </c>
      <c r="AA10" s="93">
        <f>AA11+AA19+AA22+AA28+AA32+AA36+AA40+AA45+AA49+AA54</f>
        <v>0</v>
      </c>
      <c r="AB10" s="93">
        <f>AB11+AB19+AB22+AB28+AB32+AB36+AB40+AB45+AB49+AB54</f>
        <v>29</v>
      </c>
      <c r="AC10" s="93">
        <f>AC11+AC19+AC22+AC28+AC32+AC36+AC40+AC45+AC49+AC54</f>
        <v>140.75</v>
      </c>
      <c r="AD10" s="93">
        <f>AD11+AD19+AD22+AD28+AD32+AD36+AD40+AD45+AD49+AD54</f>
        <v>10.5</v>
      </c>
      <c r="AE10" s="93">
        <f>AE11+AE19+AE22+AE28+AE32+AE36+AE40+AE45+AE49+AE54</f>
        <v>0</v>
      </c>
      <c r="AF10" s="93">
        <f>AF11+AF19+AF22+AF28+AF32+AF36+AF40+AF45+AF49+AF54</f>
        <v>0</v>
      </c>
      <c r="AG10" s="93">
        <f>AG11+AG19+AG22+AG28+AG32+AG36+AG40+AG45+AG49+AG54</f>
        <v>10.5</v>
      </c>
      <c r="AH10" s="93">
        <f>AH11+AH19+AH22+AH28+AH32+AH36+AH40+AH45+AH49+AH54</f>
        <v>33</v>
      </c>
      <c r="AI10" s="93">
        <f>AI11+AI19+AI22+AI28+AI32+AI36+AI40+AI45+AI49+AI54</f>
        <v>0</v>
      </c>
      <c r="AJ10" s="93">
        <f>AJ11+AJ19+AJ22+AJ28+AJ32+AJ36+AJ40+AJ45+AJ49+AJ54</f>
        <v>0</v>
      </c>
      <c r="AK10" s="93">
        <f>AK11+AK19+AK22+AK28+AK32+AK36+AK40+AK45+AK49+AK54</f>
        <v>33</v>
      </c>
      <c r="AL10" s="93">
        <f>AL11+AL19+AL22+AL28+AL32+AL36+AL40+AL45+AL49+AL54</f>
        <v>43</v>
      </c>
      <c r="AM10" s="93">
        <f>AM11+AM19+AM22+AM28+AM32+AM36+AM40+AM45+AM49+AM54</f>
        <v>0</v>
      </c>
      <c r="AN10" s="93">
        <f>AN11+AN19+AN22+AN28+AN32+AN36+AN40+AN45+AN49+AN54</f>
        <v>0</v>
      </c>
      <c r="AO10" s="93">
        <f>AO11+AO19+AO22+AO28+AO32+AO36+AO40+AO45+AO49+AO54</f>
        <v>43</v>
      </c>
      <c r="AP10" s="93">
        <f>AP11+AP19+AP22+AP28+AP32+AP36+AP40+AP45+AP49+AP54</f>
        <v>77.5</v>
      </c>
      <c r="AQ10" s="93">
        <f>AQ11+AQ19+AQ22+AQ28+AQ32+AQ36+AQ40+AQ45+AQ49+AQ54</f>
        <v>0</v>
      </c>
      <c r="AR10" s="93">
        <f>AR11+AR19+AR22+AR28+AR32+AR36+AR40+AR45+AR49+AR54</f>
        <v>10</v>
      </c>
      <c r="AS10" s="93">
        <f>AS11+AS19+AS22+AS28+AS32+AS36+AS40+AS45+AS49+AS54</f>
        <v>67.5</v>
      </c>
      <c r="AT10" s="89"/>
    </row>
    <row r="11" spans="1:46" s="18" customFormat="1" ht="11.25">
      <c r="A11" s="19" t="s">
        <v>0</v>
      </c>
      <c r="B11" s="121" t="s">
        <v>43</v>
      </c>
      <c r="C11" s="122"/>
      <c r="D11" s="22"/>
      <c r="E11" s="20">
        <f>COUNTA(E12:E18)</f>
        <v>7</v>
      </c>
      <c r="F11" s="60">
        <f>SUM(F12:F18)</f>
        <v>27686.1</v>
      </c>
      <c r="G11" s="20">
        <f aca="true" t="shared" si="1" ref="G11:L11">COUNTA(G12:G18)</f>
        <v>0</v>
      </c>
      <c r="H11" s="20">
        <f t="shared" si="1"/>
        <v>2</v>
      </c>
      <c r="I11" s="20">
        <f t="shared" si="1"/>
        <v>5</v>
      </c>
      <c r="J11" s="20">
        <f t="shared" si="1"/>
        <v>4</v>
      </c>
      <c r="K11" s="20">
        <f t="shared" si="1"/>
        <v>1</v>
      </c>
      <c r="L11" s="20">
        <f t="shared" si="1"/>
        <v>2</v>
      </c>
      <c r="M11" s="21">
        <f aca="true" t="shared" si="2" ref="M11:M44">R11+AP11</f>
        <v>76.7</v>
      </c>
      <c r="N11" s="93">
        <f>SUM(O11:Q11)</f>
        <v>76.7</v>
      </c>
      <c r="O11" s="93">
        <f>SUM(O12:O18)</f>
        <v>0</v>
      </c>
      <c r="P11" s="93">
        <f>SUM(P12:P18)</f>
        <v>0</v>
      </c>
      <c r="Q11" s="93">
        <f>SUM(Q12:Q18)</f>
        <v>76.7</v>
      </c>
      <c r="R11" s="93">
        <f aca="true" t="shared" si="3" ref="R11:R44">SUM(S11:U11)</f>
        <v>55.7</v>
      </c>
      <c r="S11" s="93">
        <f>SUM(S12:S18)</f>
        <v>0</v>
      </c>
      <c r="T11" s="93">
        <f>SUM(T12:T18)</f>
        <v>0</v>
      </c>
      <c r="U11" s="93">
        <f>SUM(U12:U18)</f>
        <v>55.7</v>
      </c>
      <c r="V11" s="21">
        <f aca="true" t="shared" si="4" ref="V11:V44">SUM(W11:Y11)</f>
        <v>46.7</v>
      </c>
      <c r="W11" s="21">
        <f>SUM(W12:W18)</f>
        <v>0</v>
      </c>
      <c r="X11" s="21">
        <f>SUM(X12:X18)</f>
        <v>0</v>
      </c>
      <c r="Y11" s="21">
        <f>SUM(Y12:Y18)</f>
        <v>46.7</v>
      </c>
      <c r="Z11" s="21">
        <f aca="true" t="shared" si="5" ref="Z11:Z44">SUM(AA11:AC11)</f>
        <v>0</v>
      </c>
      <c r="AA11" s="21">
        <f>SUM(AA12:AA18)</f>
        <v>0</v>
      </c>
      <c r="AB11" s="21">
        <f>SUM(AB12:AB18)</f>
        <v>0</v>
      </c>
      <c r="AC11" s="21">
        <f>SUM(AC12:AC18)</f>
        <v>0</v>
      </c>
      <c r="AD11" s="21">
        <f aca="true" t="shared" si="6" ref="AD11:AD44">SUM(AE11:AG11)</f>
        <v>0</v>
      </c>
      <c r="AE11" s="21">
        <f>SUM(AE12:AE18)</f>
        <v>0</v>
      </c>
      <c r="AF11" s="21">
        <f>SUM(AF12:AF18)</f>
        <v>0</v>
      </c>
      <c r="AG11" s="21">
        <f>SUM(AG12:AG18)</f>
        <v>0</v>
      </c>
      <c r="AH11" s="21">
        <f aca="true" t="shared" si="7" ref="AH11:AH44">SUM(AI11:AK11)</f>
        <v>3</v>
      </c>
      <c r="AI11" s="21">
        <f>SUM(AI12:AI18)</f>
        <v>0</v>
      </c>
      <c r="AJ11" s="21">
        <f>SUM(AJ12:AJ18)</f>
        <v>0</v>
      </c>
      <c r="AK11" s="21">
        <f>SUM(AK12:AK18)</f>
        <v>3</v>
      </c>
      <c r="AL11" s="21">
        <f aca="true" t="shared" si="8" ref="AL11:AL44">SUM(AM11:AO11)</f>
        <v>6</v>
      </c>
      <c r="AM11" s="21">
        <f>SUM(AM12:AM18)</f>
        <v>0</v>
      </c>
      <c r="AN11" s="21">
        <f>SUM(AN12:AN18)</f>
        <v>0</v>
      </c>
      <c r="AO11" s="21">
        <f>SUM(AO12:AO18)</f>
        <v>6</v>
      </c>
      <c r="AP11" s="21">
        <f aca="true" t="shared" si="9" ref="AP11:AP44">SUM(AQ11:AS11)</f>
        <v>21</v>
      </c>
      <c r="AQ11" s="21">
        <f>SUM(AQ12:AQ18)</f>
        <v>0</v>
      </c>
      <c r="AR11" s="21">
        <f>SUM(AR12:AR18)</f>
        <v>0</v>
      </c>
      <c r="AS11" s="21">
        <f>SUM(AS12:AS18)</f>
        <v>21</v>
      </c>
      <c r="AT11" s="38"/>
    </row>
    <row r="12" spans="1:46" s="18" customFormat="1" ht="33.75">
      <c r="A12" s="24">
        <v>1</v>
      </c>
      <c r="B12" s="64" t="s">
        <v>70</v>
      </c>
      <c r="C12" s="64" t="s">
        <v>71</v>
      </c>
      <c r="D12" s="65" t="s">
        <v>72</v>
      </c>
      <c r="E12" s="24" t="s">
        <v>91</v>
      </c>
      <c r="F12" s="68">
        <v>3660</v>
      </c>
      <c r="G12" s="24"/>
      <c r="H12" s="65"/>
      <c r="I12" s="65" t="s">
        <v>91</v>
      </c>
      <c r="J12" s="24" t="s">
        <v>91</v>
      </c>
      <c r="K12" s="24"/>
      <c r="L12" s="24"/>
      <c r="M12" s="25">
        <f t="shared" si="2"/>
        <v>11.7</v>
      </c>
      <c r="N12" s="94">
        <f>R12+AP12</f>
        <v>11.7</v>
      </c>
      <c r="O12" s="94">
        <f>S12+AQ12</f>
        <v>0</v>
      </c>
      <c r="P12" s="94">
        <f>T12+AR12</f>
        <v>0</v>
      </c>
      <c r="Q12" s="94">
        <f>U12+AS12</f>
        <v>11.7</v>
      </c>
      <c r="R12" s="94">
        <f t="shared" si="3"/>
        <v>8.7</v>
      </c>
      <c r="S12" s="94">
        <f aca="true" t="shared" si="10" ref="S12:U18">W12+AA12+AE12+AI12+AM12</f>
        <v>0</v>
      </c>
      <c r="T12" s="94">
        <f t="shared" si="10"/>
        <v>0</v>
      </c>
      <c r="U12" s="94">
        <f t="shared" si="10"/>
        <v>8.7</v>
      </c>
      <c r="V12" s="25">
        <f t="shared" si="4"/>
        <v>8.7</v>
      </c>
      <c r="W12" s="25"/>
      <c r="X12" s="25"/>
      <c r="Y12" s="25">
        <v>8.7</v>
      </c>
      <c r="Z12" s="25">
        <f t="shared" si="5"/>
        <v>0</v>
      </c>
      <c r="AA12" s="25"/>
      <c r="AB12" s="25"/>
      <c r="AC12" s="25"/>
      <c r="AD12" s="25">
        <f t="shared" si="6"/>
        <v>0</v>
      </c>
      <c r="AE12" s="25"/>
      <c r="AF12" s="25"/>
      <c r="AG12" s="25"/>
      <c r="AH12" s="25">
        <f t="shared" si="7"/>
        <v>0</v>
      </c>
      <c r="AI12" s="25"/>
      <c r="AJ12" s="25"/>
      <c r="AK12" s="25"/>
      <c r="AL12" s="25">
        <f t="shared" si="8"/>
        <v>0</v>
      </c>
      <c r="AM12" s="25"/>
      <c r="AN12" s="25"/>
      <c r="AO12" s="25"/>
      <c r="AP12" s="25">
        <f t="shared" si="9"/>
        <v>3</v>
      </c>
      <c r="AQ12" s="25"/>
      <c r="AR12" s="25"/>
      <c r="AS12" s="25">
        <v>3</v>
      </c>
      <c r="AT12" s="38"/>
    </row>
    <row r="13" spans="1:46" s="18" customFormat="1" ht="33.75">
      <c r="A13" s="24">
        <v>2</v>
      </c>
      <c r="B13" s="64" t="s">
        <v>73</v>
      </c>
      <c r="C13" s="64" t="s">
        <v>74</v>
      </c>
      <c r="D13" s="65" t="s">
        <v>75</v>
      </c>
      <c r="E13" s="24" t="s">
        <v>91</v>
      </c>
      <c r="F13" s="68">
        <v>5374.1</v>
      </c>
      <c r="G13" s="24"/>
      <c r="H13" s="65" t="s">
        <v>91</v>
      </c>
      <c r="I13" s="65"/>
      <c r="J13" s="24"/>
      <c r="K13" s="24"/>
      <c r="L13" s="24" t="s">
        <v>91</v>
      </c>
      <c r="M13" s="25">
        <f t="shared" si="2"/>
        <v>3</v>
      </c>
      <c r="N13" s="94">
        <f>R13+AP13</f>
        <v>3</v>
      </c>
      <c r="O13" s="94">
        <f>S13+AQ13</f>
        <v>0</v>
      </c>
      <c r="P13" s="94">
        <f>T13+AR13</f>
        <v>0</v>
      </c>
      <c r="Q13" s="94">
        <f>U13+AS13</f>
        <v>3</v>
      </c>
      <c r="R13" s="94">
        <f t="shared" si="3"/>
        <v>0</v>
      </c>
      <c r="S13" s="94">
        <f t="shared" si="10"/>
        <v>0</v>
      </c>
      <c r="T13" s="94">
        <f t="shared" si="10"/>
        <v>0</v>
      </c>
      <c r="U13" s="94">
        <f t="shared" si="10"/>
        <v>0</v>
      </c>
      <c r="V13" s="25">
        <f t="shared" si="4"/>
        <v>0</v>
      </c>
      <c r="W13" s="25"/>
      <c r="X13" s="25"/>
      <c r="Y13" s="25"/>
      <c r="Z13" s="25">
        <f t="shared" si="5"/>
        <v>0</v>
      </c>
      <c r="AA13" s="25"/>
      <c r="AB13" s="25"/>
      <c r="AC13" s="25"/>
      <c r="AD13" s="25">
        <f t="shared" si="6"/>
        <v>0</v>
      </c>
      <c r="AE13" s="25"/>
      <c r="AF13" s="25"/>
      <c r="AG13" s="25"/>
      <c r="AH13" s="25">
        <f t="shared" si="7"/>
        <v>0</v>
      </c>
      <c r="AI13" s="25"/>
      <c r="AJ13" s="25"/>
      <c r="AK13" s="25"/>
      <c r="AL13" s="25">
        <f t="shared" si="8"/>
        <v>0</v>
      </c>
      <c r="AM13" s="25"/>
      <c r="AN13" s="25"/>
      <c r="AO13" s="25"/>
      <c r="AP13" s="25">
        <f t="shared" si="9"/>
        <v>3</v>
      </c>
      <c r="AQ13" s="25"/>
      <c r="AR13" s="25"/>
      <c r="AS13" s="25">
        <v>3</v>
      </c>
      <c r="AT13" s="38"/>
    </row>
    <row r="14" spans="1:46" s="18" customFormat="1" ht="24.75">
      <c r="A14" s="24">
        <v>3</v>
      </c>
      <c r="B14" s="64" t="s">
        <v>76</v>
      </c>
      <c r="C14" s="64" t="s">
        <v>77</v>
      </c>
      <c r="D14" s="65" t="s">
        <v>78</v>
      </c>
      <c r="E14" s="24" t="s">
        <v>91</v>
      </c>
      <c r="F14" s="69">
        <v>1502</v>
      </c>
      <c r="G14" s="24"/>
      <c r="H14" s="65"/>
      <c r="I14" s="65" t="s">
        <v>91</v>
      </c>
      <c r="J14" s="24"/>
      <c r="K14" s="24"/>
      <c r="L14" s="24" t="s">
        <v>91</v>
      </c>
      <c r="M14" s="25">
        <f t="shared" si="2"/>
        <v>3</v>
      </c>
      <c r="N14" s="94">
        <f>R14+AP14</f>
        <v>3</v>
      </c>
      <c r="O14" s="94">
        <f>S14+AQ14</f>
        <v>0</v>
      </c>
      <c r="P14" s="94">
        <f>T14+AR14</f>
        <v>0</v>
      </c>
      <c r="Q14" s="94">
        <f>U14+AS14</f>
        <v>3</v>
      </c>
      <c r="R14" s="94">
        <f t="shared" si="3"/>
        <v>0</v>
      </c>
      <c r="S14" s="94">
        <f t="shared" si="10"/>
        <v>0</v>
      </c>
      <c r="T14" s="94">
        <f t="shared" si="10"/>
        <v>0</v>
      </c>
      <c r="U14" s="94">
        <f t="shared" si="10"/>
        <v>0</v>
      </c>
      <c r="V14" s="25">
        <f t="shared" si="4"/>
        <v>0</v>
      </c>
      <c r="W14" s="25"/>
      <c r="X14" s="25"/>
      <c r="Y14" s="25"/>
      <c r="Z14" s="25">
        <f t="shared" si="5"/>
        <v>0</v>
      </c>
      <c r="AA14" s="25"/>
      <c r="AB14" s="25"/>
      <c r="AC14" s="25"/>
      <c r="AD14" s="25">
        <f t="shared" si="6"/>
        <v>0</v>
      </c>
      <c r="AE14" s="25"/>
      <c r="AF14" s="25"/>
      <c r="AG14" s="25"/>
      <c r="AH14" s="25">
        <f t="shared" si="7"/>
        <v>0</v>
      </c>
      <c r="AI14" s="25"/>
      <c r="AJ14" s="25"/>
      <c r="AK14" s="25"/>
      <c r="AL14" s="25">
        <f t="shared" si="8"/>
        <v>0</v>
      </c>
      <c r="AM14" s="25"/>
      <c r="AN14" s="25"/>
      <c r="AO14" s="25"/>
      <c r="AP14" s="25">
        <f t="shared" si="9"/>
        <v>3</v>
      </c>
      <c r="AQ14" s="25"/>
      <c r="AR14" s="25"/>
      <c r="AS14" s="25">
        <v>3</v>
      </c>
      <c r="AT14" s="62" t="s">
        <v>193</v>
      </c>
    </row>
    <row r="15" spans="1:46" s="18" customFormat="1" ht="22.5">
      <c r="A15" s="24">
        <v>4</v>
      </c>
      <c r="B15" s="64" t="s">
        <v>79</v>
      </c>
      <c r="C15" s="64" t="s">
        <v>80</v>
      </c>
      <c r="D15" s="65" t="s">
        <v>81</v>
      </c>
      <c r="E15" s="24" t="s">
        <v>91</v>
      </c>
      <c r="F15" s="69">
        <v>2540</v>
      </c>
      <c r="G15" s="24"/>
      <c r="H15" s="65"/>
      <c r="I15" s="65" t="s">
        <v>91</v>
      </c>
      <c r="J15" s="24" t="s">
        <v>91</v>
      </c>
      <c r="K15" s="24"/>
      <c r="L15" s="24"/>
      <c r="M15" s="25">
        <f t="shared" si="2"/>
        <v>6</v>
      </c>
      <c r="N15" s="94">
        <f>R15+AP15</f>
        <v>6</v>
      </c>
      <c r="O15" s="94">
        <f>S15+AQ15</f>
        <v>0</v>
      </c>
      <c r="P15" s="94">
        <f>T15+AR15</f>
        <v>0</v>
      </c>
      <c r="Q15" s="94">
        <f>U15+AS15</f>
        <v>6</v>
      </c>
      <c r="R15" s="94">
        <f t="shared" si="3"/>
        <v>0</v>
      </c>
      <c r="S15" s="94">
        <f t="shared" si="10"/>
        <v>0</v>
      </c>
      <c r="T15" s="94">
        <f t="shared" si="10"/>
        <v>0</v>
      </c>
      <c r="U15" s="94">
        <f t="shared" si="10"/>
        <v>0</v>
      </c>
      <c r="V15" s="25">
        <f t="shared" si="4"/>
        <v>0</v>
      </c>
      <c r="W15" s="25"/>
      <c r="X15" s="25"/>
      <c r="Y15" s="25"/>
      <c r="Z15" s="25">
        <f t="shared" si="5"/>
        <v>0</v>
      </c>
      <c r="AA15" s="25"/>
      <c r="AB15" s="25"/>
      <c r="AC15" s="25"/>
      <c r="AD15" s="25">
        <f t="shared" si="6"/>
        <v>0</v>
      </c>
      <c r="AE15" s="25"/>
      <c r="AF15" s="25"/>
      <c r="AG15" s="25"/>
      <c r="AH15" s="25">
        <f t="shared" si="7"/>
        <v>0</v>
      </c>
      <c r="AI15" s="25"/>
      <c r="AJ15" s="25"/>
      <c r="AK15" s="25"/>
      <c r="AL15" s="25">
        <f t="shared" si="8"/>
        <v>0</v>
      </c>
      <c r="AM15" s="25"/>
      <c r="AN15" s="25"/>
      <c r="AO15" s="25"/>
      <c r="AP15" s="25">
        <f t="shared" si="9"/>
        <v>6</v>
      </c>
      <c r="AQ15" s="25"/>
      <c r="AR15" s="25"/>
      <c r="AS15" s="25">
        <v>6</v>
      </c>
      <c r="AT15" s="38"/>
    </row>
    <row r="16" spans="1:46" s="18" customFormat="1" ht="33.75">
      <c r="A16" s="24">
        <v>5</v>
      </c>
      <c r="B16" s="64" t="s">
        <v>82</v>
      </c>
      <c r="C16" s="64" t="s">
        <v>83</v>
      </c>
      <c r="D16" s="65" t="s">
        <v>84</v>
      </c>
      <c r="E16" s="24" t="s">
        <v>91</v>
      </c>
      <c r="F16" s="69">
        <v>5100</v>
      </c>
      <c r="G16" s="24"/>
      <c r="H16" s="65" t="s">
        <v>91</v>
      </c>
      <c r="I16" s="65"/>
      <c r="J16" s="24"/>
      <c r="K16" s="24" t="s">
        <v>91</v>
      </c>
      <c r="L16" s="24"/>
      <c r="M16" s="25">
        <f t="shared" si="2"/>
        <v>41</v>
      </c>
      <c r="N16" s="94">
        <f>R16+AP16</f>
        <v>41</v>
      </c>
      <c r="O16" s="94">
        <f>S16+AQ16</f>
        <v>0</v>
      </c>
      <c r="P16" s="94">
        <f>T16+AR16</f>
        <v>0</v>
      </c>
      <c r="Q16" s="94">
        <f>U16+AS16</f>
        <v>41</v>
      </c>
      <c r="R16" s="94">
        <f t="shared" si="3"/>
        <v>38</v>
      </c>
      <c r="S16" s="94">
        <f t="shared" si="10"/>
        <v>0</v>
      </c>
      <c r="T16" s="94">
        <f t="shared" si="10"/>
        <v>0</v>
      </c>
      <c r="U16" s="94">
        <f t="shared" si="10"/>
        <v>38</v>
      </c>
      <c r="V16" s="25">
        <f t="shared" si="4"/>
        <v>38</v>
      </c>
      <c r="W16" s="25"/>
      <c r="X16" s="25"/>
      <c r="Y16" s="25">
        <v>38</v>
      </c>
      <c r="Z16" s="25">
        <f t="shared" si="5"/>
        <v>0</v>
      </c>
      <c r="AA16" s="25"/>
      <c r="AB16" s="25"/>
      <c r="AC16" s="25"/>
      <c r="AD16" s="25">
        <f t="shared" si="6"/>
        <v>0</v>
      </c>
      <c r="AE16" s="25"/>
      <c r="AF16" s="25"/>
      <c r="AG16" s="25"/>
      <c r="AH16" s="25">
        <f t="shared" si="7"/>
        <v>0</v>
      </c>
      <c r="AI16" s="25"/>
      <c r="AJ16" s="25"/>
      <c r="AK16" s="25"/>
      <c r="AL16" s="25">
        <f t="shared" si="8"/>
        <v>0</v>
      </c>
      <c r="AM16" s="25"/>
      <c r="AN16" s="25"/>
      <c r="AO16" s="25"/>
      <c r="AP16" s="25">
        <f t="shared" si="9"/>
        <v>3</v>
      </c>
      <c r="AQ16" s="25"/>
      <c r="AR16" s="25"/>
      <c r="AS16" s="25">
        <v>3</v>
      </c>
      <c r="AT16" s="38"/>
    </row>
    <row r="17" spans="1:46" s="18" customFormat="1" ht="22.5">
      <c r="A17" s="24">
        <v>6</v>
      </c>
      <c r="B17" s="64" t="s">
        <v>85</v>
      </c>
      <c r="C17" s="64" t="s">
        <v>86</v>
      </c>
      <c r="D17" s="65" t="s">
        <v>87</v>
      </c>
      <c r="E17" s="24" t="s">
        <v>91</v>
      </c>
      <c r="F17" s="69">
        <v>5000</v>
      </c>
      <c r="G17" s="24"/>
      <c r="H17" s="65"/>
      <c r="I17" s="65" t="s">
        <v>91</v>
      </c>
      <c r="J17" s="24" t="s">
        <v>91</v>
      </c>
      <c r="K17" s="24"/>
      <c r="L17" s="24"/>
      <c r="M17" s="25">
        <f t="shared" si="2"/>
        <v>6</v>
      </c>
      <c r="N17" s="94">
        <f>R17+AP17</f>
        <v>6</v>
      </c>
      <c r="O17" s="94">
        <f>S17+AQ17</f>
        <v>0</v>
      </c>
      <c r="P17" s="94">
        <f>T17+AR17</f>
        <v>0</v>
      </c>
      <c r="Q17" s="94">
        <f>U17+AS17</f>
        <v>6</v>
      </c>
      <c r="R17" s="94">
        <f t="shared" si="3"/>
        <v>3</v>
      </c>
      <c r="S17" s="94">
        <f t="shared" si="10"/>
        <v>0</v>
      </c>
      <c r="T17" s="94">
        <f t="shared" si="10"/>
        <v>0</v>
      </c>
      <c r="U17" s="94">
        <f t="shared" si="10"/>
        <v>3</v>
      </c>
      <c r="V17" s="25">
        <f t="shared" si="4"/>
        <v>0</v>
      </c>
      <c r="W17" s="25"/>
      <c r="X17" s="25"/>
      <c r="Y17" s="25"/>
      <c r="Z17" s="25">
        <f t="shared" si="5"/>
        <v>0</v>
      </c>
      <c r="AA17" s="25"/>
      <c r="AB17" s="25"/>
      <c r="AC17" s="25"/>
      <c r="AD17" s="25">
        <f t="shared" si="6"/>
        <v>0</v>
      </c>
      <c r="AE17" s="25"/>
      <c r="AF17" s="25"/>
      <c r="AG17" s="25"/>
      <c r="AH17" s="25">
        <f t="shared" si="7"/>
        <v>3</v>
      </c>
      <c r="AI17" s="25"/>
      <c r="AJ17" s="25"/>
      <c r="AK17" s="25">
        <v>3</v>
      </c>
      <c r="AL17" s="25">
        <f t="shared" si="8"/>
        <v>0</v>
      </c>
      <c r="AM17" s="25"/>
      <c r="AN17" s="25"/>
      <c r="AO17" s="25"/>
      <c r="AP17" s="25">
        <f t="shared" si="9"/>
        <v>3</v>
      </c>
      <c r="AQ17" s="25"/>
      <c r="AR17" s="25"/>
      <c r="AS17" s="25">
        <v>3</v>
      </c>
      <c r="AT17" s="62"/>
    </row>
    <row r="18" spans="1:46" s="18" customFormat="1" ht="33.75">
      <c r="A18" s="24">
        <v>7</v>
      </c>
      <c r="B18" s="64" t="s">
        <v>88</v>
      </c>
      <c r="C18" s="64" t="s">
        <v>89</v>
      </c>
      <c r="D18" s="65" t="s">
        <v>90</v>
      </c>
      <c r="E18" s="24" t="s">
        <v>91</v>
      </c>
      <c r="F18" s="69">
        <v>4510</v>
      </c>
      <c r="G18" s="24"/>
      <c r="H18" s="65"/>
      <c r="I18" s="65" t="s">
        <v>91</v>
      </c>
      <c r="J18" s="24" t="s">
        <v>91</v>
      </c>
      <c r="K18" s="24"/>
      <c r="L18" s="24"/>
      <c r="M18" s="25">
        <f t="shared" si="2"/>
        <v>6</v>
      </c>
      <c r="N18" s="94">
        <f>R18+AP18</f>
        <v>6</v>
      </c>
      <c r="O18" s="94">
        <f>S18+AQ18</f>
        <v>0</v>
      </c>
      <c r="P18" s="94">
        <f>T18+AR18</f>
        <v>0</v>
      </c>
      <c r="Q18" s="94">
        <f>U18+AS18</f>
        <v>6</v>
      </c>
      <c r="R18" s="94">
        <f t="shared" si="3"/>
        <v>6</v>
      </c>
      <c r="S18" s="94">
        <f t="shared" si="10"/>
        <v>0</v>
      </c>
      <c r="T18" s="94">
        <f t="shared" si="10"/>
        <v>0</v>
      </c>
      <c r="U18" s="94">
        <f t="shared" si="10"/>
        <v>6</v>
      </c>
      <c r="V18" s="25">
        <f t="shared" si="4"/>
        <v>0</v>
      </c>
      <c r="W18" s="25"/>
      <c r="X18" s="25"/>
      <c r="Y18" s="25"/>
      <c r="Z18" s="25">
        <f t="shared" si="5"/>
        <v>0</v>
      </c>
      <c r="AA18" s="25"/>
      <c r="AB18" s="25"/>
      <c r="AC18" s="25"/>
      <c r="AD18" s="25">
        <f t="shared" si="6"/>
        <v>0</v>
      </c>
      <c r="AE18" s="25"/>
      <c r="AF18" s="25"/>
      <c r="AG18" s="25"/>
      <c r="AH18" s="25">
        <f t="shared" si="7"/>
        <v>0</v>
      </c>
      <c r="AI18" s="25"/>
      <c r="AJ18" s="25"/>
      <c r="AK18" s="25"/>
      <c r="AL18" s="25">
        <f t="shared" si="8"/>
        <v>6</v>
      </c>
      <c r="AM18" s="25"/>
      <c r="AN18" s="25"/>
      <c r="AO18" s="25">
        <v>6</v>
      </c>
      <c r="AP18" s="25">
        <f t="shared" si="9"/>
        <v>0</v>
      </c>
      <c r="AQ18" s="25"/>
      <c r="AR18" s="25"/>
      <c r="AS18" s="25"/>
      <c r="AT18" s="62"/>
    </row>
    <row r="19" spans="1:46" s="18" customFormat="1" ht="11.25">
      <c r="A19" s="19" t="s">
        <v>1</v>
      </c>
      <c r="B19" s="121" t="s">
        <v>40</v>
      </c>
      <c r="C19" s="122"/>
      <c r="D19" s="22"/>
      <c r="E19" s="20">
        <f>COUNTA(E20:E21)</f>
        <v>2</v>
      </c>
      <c r="F19" s="60">
        <f>SUM(F20:F21)</f>
        <v>7820</v>
      </c>
      <c r="G19" s="20">
        <f aca="true" t="shared" si="11" ref="G19:L19">COUNTA(G20:G21)</f>
        <v>0</v>
      </c>
      <c r="H19" s="20">
        <f t="shared" si="11"/>
        <v>0</v>
      </c>
      <c r="I19" s="20">
        <f t="shared" si="11"/>
        <v>2</v>
      </c>
      <c r="J19" s="20">
        <f t="shared" si="11"/>
        <v>1</v>
      </c>
      <c r="K19" s="20">
        <f t="shared" si="11"/>
        <v>1</v>
      </c>
      <c r="L19" s="20">
        <f t="shared" si="11"/>
        <v>0</v>
      </c>
      <c r="M19" s="21">
        <f t="shared" si="2"/>
        <v>5</v>
      </c>
      <c r="N19" s="93">
        <f>SUM(O19:Q19)</f>
        <v>5</v>
      </c>
      <c r="O19" s="93">
        <f>SUM(O20:O21)</f>
        <v>0</v>
      </c>
      <c r="P19" s="93">
        <f>SUM(P20:P21)</f>
        <v>0</v>
      </c>
      <c r="Q19" s="93">
        <f>SUM(Q20:Q21)</f>
        <v>5</v>
      </c>
      <c r="R19" s="93">
        <f t="shared" si="3"/>
        <v>5</v>
      </c>
      <c r="S19" s="93">
        <f>SUM(S20:S21)</f>
        <v>0</v>
      </c>
      <c r="T19" s="93">
        <f>SUM(T20:T21)</f>
        <v>0</v>
      </c>
      <c r="U19" s="93">
        <f>SUM(U20:U21)</f>
        <v>5</v>
      </c>
      <c r="V19" s="21">
        <f t="shared" si="4"/>
        <v>0</v>
      </c>
      <c r="W19" s="21">
        <f>SUM(W20:W21)</f>
        <v>0</v>
      </c>
      <c r="X19" s="21">
        <f>SUM(X20:X21)</f>
        <v>0</v>
      </c>
      <c r="Y19" s="21">
        <f>SUM(Y20:Y21)</f>
        <v>0</v>
      </c>
      <c r="Z19" s="21">
        <f t="shared" si="5"/>
        <v>2.5</v>
      </c>
      <c r="AA19" s="21">
        <f>SUM(AA20:AA21)</f>
        <v>0</v>
      </c>
      <c r="AB19" s="21">
        <f>SUM(AB20:AB21)</f>
        <v>0</v>
      </c>
      <c r="AC19" s="21">
        <f>SUM(AC20:AC21)</f>
        <v>2.5</v>
      </c>
      <c r="AD19" s="21">
        <f t="shared" si="6"/>
        <v>2.5</v>
      </c>
      <c r="AE19" s="21">
        <f>SUM(AE20:AE21)</f>
        <v>0</v>
      </c>
      <c r="AF19" s="21">
        <f>SUM(AF20:AF21)</f>
        <v>0</v>
      </c>
      <c r="AG19" s="21">
        <f>SUM(AG20:AG21)</f>
        <v>2.5</v>
      </c>
      <c r="AH19" s="21">
        <f t="shared" si="7"/>
        <v>0</v>
      </c>
      <c r="AI19" s="21">
        <f>SUM(AI20:AI21)</f>
        <v>0</v>
      </c>
      <c r="AJ19" s="21">
        <f>SUM(AJ20:AJ21)</f>
        <v>0</v>
      </c>
      <c r="AK19" s="21">
        <f>SUM(AK20:AK21)</f>
        <v>0</v>
      </c>
      <c r="AL19" s="21">
        <f t="shared" si="8"/>
        <v>0</v>
      </c>
      <c r="AM19" s="21">
        <f>SUM(AM20:AM21)</f>
        <v>0</v>
      </c>
      <c r="AN19" s="21">
        <f>SUM(AN20:AN21)</f>
        <v>0</v>
      </c>
      <c r="AO19" s="21">
        <f>SUM(AO20:AO21)</f>
        <v>0</v>
      </c>
      <c r="AP19" s="21">
        <f t="shared" si="9"/>
        <v>0</v>
      </c>
      <c r="AQ19" s="21">
        <f>SUM(AQ20:AQ21)</f>
        <v>0</v>
      </c>
      <c r="AR19" s="21">
        <f>SUM(AR20:AR21)</f>
        <v>0</v>
      </c>
      <c r="AS19" s="21">
        <f>SUM(AS20:AS21)</f>
        <v>0</v>
      </c>
      <c r="AT19" s="63"/>
    </row>
    <row r="20" spans="1:46" s="18" customFormat="1" ht="22.5">
      <c r="A20" s="24">
        <v>8</v>
      </c>
      <c r="B20" s="64" t="s">
        <v>92</v>
      </c>
      <c r="C20" s="64" t="s">
        <v>93</v>
      </c>
      <c r="D20" s="65" t="s">
        <v>94</v>
      </c>
      <c r="E20" s="24" t="s">
        <v>91</v>
      </c>
      <c r="F20" s="68">
        <v>1820</v>
      </c>
      <c r="G20" s="24"/>
      <c r="H20" s="65"/>
      <c r="I20" s="65" t="s">
        <v>91</v>
      </c>
      <c r="J20" s="24" t="s">
        <v>91</v>
      </c>
      <c r="K20" s="24"/>
      <c r="L20" s="24"/>
      <c r="M20" s="25">
        <f t="shared" si="2"/>
        <v>2.5</v>
      </c>
      <c r="N20" s="94">
        <f>R20+AP20</f>
        <v>2.5</v>
      </c>
      <c r="O20" s="94">
        <f>S20+AQ20</f>
        <v>0</v>
      </c>
      <c r="P20" s="94">
        <f>T20+AR20</f>
        <v>0</v>
      </c>
      <c r="Q20" s="94">
        <f>U20+AS20</f>
        <v>2.5</v>
      </c>
      <c r="R20" s="94">
        <f t="shared" si="3"/>
        <v>2.5</v>
      </c>
      <c r="S20" s="94">
        <f aca="true" t="shared" si="12" ref="S20:U21">W20+AA20+AE20+AI20+AM20</f>
        <v>0</v>
      </c>
      <c r="T20" s="94">
        <f t="shared" si="12"/>
        <v>0</v>
      </c>
      <c r="U20" s="94">
        <f t="shared" si="12"/>
        <v>2.5</v>
      </c>
      <c r="V20" s="25">
        <f t="shared" si="4"/>
        <v>0</v>
      </c>
      <c r="W20" s="25"/>
      <c r="X20" s="25"/>
      <c r="Y20" s="25"/>
      <c r="Z20" s="25">
        <f t="shared" si="5"/>
        <v>0</v>
      </c>
      <c r="AA20" s="25"/>
      <c r="AB20" s="25"/>
      <c r="AC20" s="25"/>
      <c r="AD20" s="25">
        <f t="shared" si="6"/>
        <v>2.5</v>
      </c>
      <c r="AE20" s="25"/>
      <c r="AF20" s="25"/>
      <c r="AG20" s="25">
        <v>2.5</v>
      </c>
      <c r="AH20" s="25">
        <f t="shared" si="7"/>
        <v>0</v>
      </c>
      <c r="AI20" s="25"/>
      <c r="AJ20" s="25"/>
      <c r="AK20" s="25"/>
      <c r="AL20" s="25">
        <f t="shared" si="8"/>
        <v>0</v>
      </c>
      <c r="AM20" s="25"/>
      <c r="AN20" s="25"/>
      <c r="AO20" s="25"/>
      <c r="AP20" s="25">
        <f t="shared" si="9"/>
        <v>0</v>
      </c>
      <c r="AQ20" s="25"/>
      <c r="AR20" s="25"/>
      <c r="AS20" s="25"/>
      <c r="AT20" s="37"/>
    </row>
    <row r="21" spans="1:46" s="18" customFormat="1" ht="22.5">
      <c r="A21" s="24">
        <v>9</v>
      </c>
      <c r="B21" s="64" t="s">
        <v>95</v>
      </c>
      <c r="C21" s="64" t="s">
        <v>96</v>
      </c>
      <c r="D21" s="65" t="s">
        <v>97</v>
      </c>
      <c r="E21" s="24" t="s">
        <v>91</v>
      </c>
      <c r="F21" s="68">
        <v>6000</v>
      </c>
      <c r="G21" s="24"/>
      <c r="H21" s="65"/>
      <c r="I21" s="65" t="s">
        <v>91</v>
      </c>
      <c r="J21" s="24"/>
      <c r="K21" s="24" t="s">
        <v>91</v>
      </c>
      <c r="L21" s="24"/>
      <c r="M21" s="25">
        <f t="shared" si="2"/>
        <v>2.5</v>
      </c>
      <c r="N21" s="94">
        <f>R21+AP21</f>
        <v>2.5</v>
      </c>
      <c r="O21" s="94">
        <f>S21+AQ21</f>
        <v>0</v>
      </c>
      <c r="P21" s="94">
        <f>T21+AR21</f>
        <v>0</v>
      </c>
      <c r="Q21" s="94">
        <f>U21+AS21</f>
        <v>2.5</v>
      </c>
      <c r="R21" s="94">
        <f t="shared" si="3"/>
        <v>2.5</v>
      </c>
      <c r="S21" s="94">
        <f t="shared" si="12"/>
        <v>0</v>
      </c>
      <c r="T21" s="94">
        <f t="shared" si="12"/>
        <v>0</v>
      </c>
      <c r="U21" s="94">
        <f t="shared" si="12"/>
        <v>2.5</v>
      </c>
      <c r="V21" s="25">
        <f t="shared" si="4"/>
        <v>0</v>
      </c>
      <c r="W21" s="25"/>
      <c r="X21" s="25"/>
      <c r="Y21" s="25"/>
      <c r="Z21" s="25">
        <f t="shared" si="5"/>
        <v>2.5</v>
      </c>
      <c r="AA21" s="25"/>
      <c r="AB21" s="25"/>
      <c r="AC21" s="25">
        <v>2.5</v>
      </c>
      <c r="AD21" s="25">
        <f t="shared" si="6"/>
        <v>0</v>
      </c>
      <c r="AE21" s="25"/>
      <c r="AF21" s="25"/>
      <c r="AG21" s="25"/>
      <c r="AH21" s="25">
        <f t="shared" si="7"/>
        <v>0</v>
      </c>
      <c r="AI21" s="25"/>
      <c r="AJ21" s="25"/>
      <c r="AK21" s="25"/>
      <c r="AL21" s="25">
        <f t="shared" si="8"/>
        <v>0</v>
      </c>
      <c r="AM21" s="25"/>
      <c r="AN21" s="25"/>
      <c r="AO21" s="25"/>
      <c r="AP21" s="25">
        <f t="shared" si="9"/>
        <v>0</v>
      </c>
      <c r="AQ21" s="25"/>
      <c r="AR21" s="25"/>
      <c r="AS21" s="25"/>
      <c r="AT21" s="62"/>
    </row>
    <row r="22" spans="1:46" s="18" customFormat="1" ht="11.25">
      <c r="A22" s="19" t="s">
        <v>2</v>
      </c>
      <c r="B22" s="121" t="s">
        <v>44</v>
      </c>
      <c r="C22" s="122"/>
      <c r="D22" s="22"/>
      <c r="E22" s="20">
        <f>COUNTA(E23:E27)</f>
        <v>5</v>
      </c>
      <c r="F22" s="60">
        <f>SUM(F23:F27)</f>
        <v>12896</v>
      </c>
      <c r="G22" s="20">
        <f aca="true" t="shared" si="13" ref="G22:L22">COUNTA(G23:G27)</f>
        <v>0</v>
      </c>
      <c r="H22" s="20">
        <f t="shared" si="13"/>
        <v>1</v>
      </c>
      <c r="I22" s="20">
        <f t="shared" si="13"/>
        <v>4</v>
      </c>
      <c r="J22" s="20">
        <f t="shared" si="13"/>
        <v>2</v>
      </c>
      <c r="K22" s="20">
        <f t="shared" si="13"/>
        <v>2</v>
      </c>
      <c r="L22" s="20">
        <f t="shared" si="13"/>
        <v>1</v>
      </c>
      <c r="M22" s="21">
        <f t="shared" si="2"/>
        <v>155.5</v>
      </c>
      <c r="N22" s="93">
        <f>SUM(O22:Q22)</f>
        <v>155.5</v>
      </c>
      <c r="O22" s="93">
        <f>SUM(O23:O27)</f>
        <v>0</v>
      </c>
      <c r="P22" s="93">
        <f>SUM(P23:P27)</f>
        <v>0</v>
      </c>
      <c r="Q22" s="93">
        <f>SUM(Q23:Q27)</f>
        <v>155.5</v>
      </c>
      <c r="R22" s="93">
        <f t="shared" si="3"/>
        <v>131</v>
      </c>
      <c r="S22" s="93">
        <f>SUM(S23:S27)</f>
        <v>0</v>
      </c>
      <c r="T22" s="93">
        <f>SUM(T23:T27)</f>
        <v>0</v>
      </c>
      <c r="U22" s="93">
        <f>SUM(U23:U27)</f>
        <v>131</v>
      </c>
      <c r="V22" s="21">
        <f t="shared" si="4"/>
        <v>0</v>
      </c>
      <c r="W22" s="21">
        <f>SUM(W23:W27)</f>
        <v>0</v>
      </c>
      <c r="X22" s="21">
        <f>SUM(X23:X27)</f>
        <v>0</v>
      </c>
      <c r="Y22" s="21">
        <f>SUM(Y23:Y27)</f>
        <v>0</v>
      </c>
      <c r="Z22" s="21">
        <f t="shared" si="5"/>
        <v>130</v>
      </c>
      <c r="AA22" s="21">
        <f>SUM(AA23:AA27)</f>
        <v>0</v>
      </c>
      <c r="AB22" s="21">
        <f>SUM(AB23:AB27)</f>
        <v>0</v>
      </c>
      <c r="AC22" s="21">
        <f>SUM(AC23:AC27)</f>
        <v>130</v>
      </c>
      <c r="AD22" s="21">
        <f t="shared" si="6"/>
        <v>1</v>
      </c>
      <c r="AE22" s="21">
        <f>SUM(AE23:AE27)</f>
        <v>0</v>
      </c>
      <c r="AF22" s="21">
        <f>SUM(AF23:AF27)</f>
        <v>0</v>
      </c>
      <c r="AG22" s="21">
        <f>SUM(AG23:AG27)</f>
        <v>1</v>
      </c>
      <c r="AH22" s="21">
        <f t="shared" si="7"/>
        <v>0</v>
      </c>
      <c r="AI22" s="21">
        <f>SUM(AI23:AI27)</f>
        <v>0</v>
      </c>
      <c r="AJ22" s="21">
        <f>SUM(AJ23:AJ27)</f>
        <v>0</v>
      </c>
      <c r="AK22" s="21">
        <f>SUM(AK23:AK27)</f>
        <v>0</v>
      </c>
      <c r="AL22" s="21">
        <f t="shared" si="8"/>
        <v>0</v>
      </c>
      <c r="AM22" s="21">
        <f>SUM(AM23:AM27)</f>
        <v>0</v>
      </c>
      <c r="AN22" s="21">
        <f>SUM(AN23:AN27)</f>
        <v>0</v>
      </c>
      <c r="AO22" s="21">
        <f>SUM(AO23:AO27)</f>
        <v>0</v>
      </c>
      <c r="AP22" s="21">
        <f t="shared" si="9"/>
        <v>24.5</v>
      </c>
      <c r="AQ22" s="21">
        <f>SUM(AQ23:AQ27)</f>
        <v>0</v>
      </c>
      <c r="AR22" s="21">
        <f>SUM(AR23:AR27)</f>
        <v>0</v>
      </c>
      <c r="AS22" s="21">
        <f>SUM(AS23:AS27)</f>
        <v>24.5</v>
      </c>
      <c r="AT22" s="63"/>
    </row>
    <row r="23" spans="1:46" s="18" customFormat="1" ht="41.25">
      <c r="A23" s="24">
        <v>10</v>
      </c>
      <c r="B23" s="87" t="s">
        <v>99</v>
      </c>
      <c r="C23" s="87" t="s">
        <v>100</v>
      </c>
      <c r="D23" s="74" t="s">
        <v>101</v>
      </c>
      <c r="E23" s="24" t="s">
        <v>91</v>
      </c>
      <c r="F23" s="61"/>
      <c r="G23" s="74"/>
      <c r="H23" s="74" t="s">
        <v>91</v>
      </c>
      <c r="I23" s="74"/>
      <c r="J23" s="74" t="s">
        <v>91</v>
      </c>
      <c r="K23" s="24"/>
      <c r="L23" s="74"/>
      <c r="M23" s="25">
        <f t="shared" si="2"/>
        <v>85</v>
      </c>
      <c r="N23" s="94">
        <f>R23+AP23</f>
        <v>85</v>
      </c>
      <c r="O23" s="94">
        <f>S23+AQ23</f>
        <v>0</v>
      </c>
      <c r="P23" s="94">
        <f>T23+AR23</f>
        <v>0</v>
      </c>
      <c r="Q23" s="94">
        <f>U23+AS23</f>
        <v>85</v>
      </c>
      <c r="R23" s="94">
        <f t="shared" si="3"/>
        <v>80</v>
      </c>
      <c r="S23" s="94">
        <f aca="true" t="shared" si="14" ref="S23:U27">W23+AA23+AE23+AI23+AM23</f>
        <v>0</v>
      </c>
      <c r="T23" s="94">
        <f t="shared" si="14"/>
        <v>0</v>
      </c>
      <c r="U23" s="94">
        <f t="shared" si="14"/>
        <v>80</v>
      </c>
      <c r="V23" s="25">
        <f t="shared" si="4"/>
        <v>0</v>
      </c>
      <c r="W23" s="25"/>
      <c r="X23" s="25"/>
      <c r="Y23" s="25"/>
      <c r="Z23" s="25">
        <f t="shared" si="5"/>
        <v>80</v>
      </c>
      <c r="AA23" s="25"/>
      <c r="AB23" s="25"/>
      <c r="AC23" s="25">
        <v>80</v>
      </c>
      <c r="AD23" s="25">
        <f t="shared" si="6"/>
        <v>0</v>
      </c>
      <c r="AE23" s="25"/>
      <c r="AF23" s="25"/>
      <c r="AG23" s="25"/>
      <c r="AH23" s="25">
        <f t="shared" si="7"/>
        <v>0</v>
      </c>
      <c r="AI23" s="25"/>
      <c r="AJ23" s="25"/>
      <c r="AK23" s="25"/>
      <c r="AL23" s="25">
        <f t="shared" si="8"/>
        <v>0</v>
      </c>
      <c r="AM23" s="25"/>
      <c r="AN23" s="25"/>
      <c r="AO23" s="25"/>
      <c r="AP23" s="25">
        <f t="shared" si="9"/>
        <v>5</v>
      </c>
      <c r="AQ23" s="25"/>
      <c r="AR23" s="25"/>
      <c r="AS23" s="25">
        <v>5</v>
      </c>
      <c r="AT23" s="62" t="s">
        <v>188</v>
      </c>
    </row>
    <row r="24" spans="1:46" s="18" customFormat="1" ht="22.5">
      <c r="A24" s="24">
        <v>11</v>
      </c>
      <c r="B24" s="87" t="s">
        <v>102</v>
      </c>
      <c r="C24" s="87" t="s">
        <v>103</v>
      </c>
      <c r="D24" s="74" t="s">
        <v>104</v>
      </c>
      <c r="E24" s="24" t="s">
        <v>91</v>
      </c>
      <c r="F24" s="61">
        <v>4867</v>
      </c>
      <c r="G24" s="74"/>
      <c r="H24" s="74"/>
      <c r="I24" s="74" t="s">
        <v>91</v>
      </c>
      <c r="J24" s="74"/>
      <c r="K24" s="24"/>
      <c r="L24" s="74" t="s">
        <v>91</v>
      </c>
      <c r="M24" s="25">
        <f t="shared" si="2"/>
        <v>1.5</v>
      </c>
      <c r="N24" s="94">
        <f aca="true" t="shared" si="15" ref="N24:N29">R24+AP24</f>
        <v>1.5</v>
      </c>
      <c r="O24" s="94">
        <f>S24+AQ24</f>
        <v>0</v>
      </c>
      <c r="P24" s="94">
        <f>T24+AR24</f>
        <v>0</v>
      </c>
      <c r="Q24" s="94">
        <f>U24+AS24</f>
        <v>1.5</v>
      </c>
      <c r="R24" s="94">
        <f t="shared" si="3"/>
        <v>1</v>
      </c>
      <c r="S24" s="94">
        <f t="shared" si="14"/>
        <v>0</v>
      </c>
      <c r="T24" s="94">
        <f t="shared" si="14"/>
        <v>0</v>
      </c>
      <c r="U24" s="94">
        <f t="shared" si="14"/>
        <v>1</v>
      </c>
      <c r="V24" s="25">
        <f t="shared" si="4"/>
        <v>0</v>
      </c>
      <c r="W24" s="25"/>
      <c r="X24" s="25"/>
      <c r="Y24" s="25"/>
      <c r="Z24" s="25">
        <f t="shared" si="5"/>
        <v>0</v>
      </c>
      <c r="AA24" s="25"/>
      <c r="AB24" s="25"/>
      <c r="AC24" s="25"/>
      <c r="AD24" s="25">
        <f t="shared" si="6"/>
        <v>1</v>
      </c>
      <c r="AE24" s="25"/>
      <c r="AF24" s="25"/>
      <c r="AG24" s="25">
        <v>1</v>
      </c>
      <c r="AH24" s="25">
        <f t="shared" si="7"/>
        <v>0</v>
      </c>
      <c r="AI24" s="25"/>
      <c r="AJ24" s="25"/>
      <c r="AK24" s="25"/>
      <c r="AL24" s="25">
        <f t="shared" si="8"/>
        <v>0</v>
      </c>
      <c r="AM24" s="25"/>
      <c r="AN24" s="25"/>
      <c r="AO24" s="25"/>
      <c r="AP24" s="25">
        <f t="shared" si="9"/>
        <v>0.5</v>
      </c>
      <c r="AQ24" s="25"/>
      <c r="AR24" s="25"/>
      <c r="AS24" s="25">
        <v>0.5</v>
      </c>
      <c r="AT24" s="37"/>
    </row>
    <row r="25" spans="1:46" s="18" customFormat="1" ht="22.5">
      <c r="A25" s="24">
        <v>12</v>
      </c>
      <c r="B25" s="87" t="s">
        <v>105</v>
      </c>
      <c r="C25" s="87" t="s">
        <v>106</v>
      </c>
      <c r="D25" s="74" t="s">
        <v>107</v>
      </c>
      <c r="E25" s="24" t="s">
        <v>91</v>
      </c>
      <c r="F25" s="61">
        <v>7779</v>
      </c>
      <c r="G25" s="74"/>
      <c r="H25" s="74"/>
      <c r="I25" s="74" t="s">
        <v>91</v>
      </c>
      <c r="J25" s="74" t="s">
        <v>91</v>
      </c>
      <c r="K25" s="24"/>
      <c r="L25" s="74"/>
      <c r="M25" s="25">
        <f t="shared" si="2"/>
        <v>29</v>
      </c>
      <c r="N25" s="94">
        <f t="shared" si="15"/>
        <v>29</v>
      </c>
      <c r="O25" s="94">
        <f>S25+AQ25</f>
        <v>0</v>
      </c>
      <c r="P25" s="94">
        <f>T25+AR25</f>
        <v>0</v>
      </c>
      <c r="Q25" s="94">
        <f>U25+AS25</f>
        <v>29</v>
      </c>
      <c r="R25" s="94">
        <f t="shared" si="3"/>
        <v>25</v>
      </c>
      <c r="S25" s="94">
        <f t="shared" si="14"/>
        <v>0</v>
      </c>
      <c r="T25" s="94">
        <f t="shared" si="14"/>
        <v>0</v>
      </c>
      <c r="U25" s="94">
        <f t="shared" si="14"/>
        <v>25</v>
      </c>
      <c r="V25" s="25">
        <f t="shared" si="4"/>
        <v>0</v>
      </c>
      <c r="W25" s="25"/>
      <c r="X25" s="25"/>
      <c r="Y25" s="25"/>
      <c r="Z25" s="25">
        <f t="shared" si="5"/>
        <v>25</v>
      </c>
      <c r="AA25" s="25"/>
      <c r="AB25" s="25"/>
      <c r="AC25" s="25">
        <v>25</v>
      </c>
      <c r="AD25" s="25">
        <f t="shared" si="6"/>
        <v>0</v>
      </c>
      <c r="AE25" s="25"/>
      <c r="AF25" s="25"/>
      <c r="AG25" s="25"/>
      <c r="AH25" s="25">
        <f t="shared" si="7"/>
        <v>0</v>
      </c>
      <c r="AI25" s="25"/>
      <c r="AJ25" s="25"/>
      <c r="AK25" s="25"/>
      <c r="AL25" s="25">
        <f t="shared" si="8"/>
        <v>0</v>
      </c>
      <c r="AM25" s="25"/>
      <c r="AN25" s="25"/>
      <c r="AO25" s="25"/>
      <c r="AP25" s="25">
        <f t="shared" si="9"/>
        <v>4</v>
      </c>
      <c r="AQ25" s="25"/>
      <c r="AR25" s="25"/>
      <c r="AS25" s="25">
        <v>4</v>
      </c>
      <c r="AT25" s="62" t="s">
        <v>190</v>
      </c>
    </row>
    <row r="26" spans="1:46" s="18" customFormat="1" ht="24.75">
      <c r="A26" s="24">
        <v>13</v>
      </c>
      <c r="B26" s="87" t="s">
        <v>108</v>
      </c>
      <c r="C26" s="87" t="s">
        <v>109</v>
      </c>
      <c r="D26" s="74" t="s">
        <v>110</v>
      </c>
      <c r="E26" s="24" t="s">
        <v>91</v>
      </c>
      <c r="F26" s="61">
        <v>250</v>
      </c>
      <c r="G26" s="74"/>
      <c r="H26" s="74"/>
      <c r="I26" s="74" t="s">
        <v>91</v>
      </c>
      <c r="J26" s="74"/>
      <c r="K26" s="76" t="s">
        <v>91</v>
      </c>
      <c r="L26" s="74"/>
      <c r="M26" s="25">
        <f t="shared" si="2"/>
        <v>30</v>
      </c>
      <c r="N26" s="94">
        <f t="shared" si="15"/>
        <v>30</v>
      </c>
      <c r="O26" s="94">
        <f>S26+AQ26</f>
        <v>0</v>
      </c>
      <c r="P26" s="94">
        <f>T26+AR26</f>
        <v>0</v>
      </c>
      <c r="Q26" s="94">
        <f>U26+AS26</f>
        <v>30</v>
      </c>
      <c r="R26" s="94">
        <f t="shared" si="3"/>
        <v>25</v>
      </c>
      <c r="S26" s="94">
        <f t="shared" si="14"/>
        <v>0</v>
      </c>
      <c r="T26" s="94">
        <f t="shared" si="14"/>
        <v>0</v>
      </c>
      <c r="U26" s="94">
        <f t="shared" si="14"/>
        <v>25</v>
      </c>
      <c r="V26" s="25">
        <f t="shared" si="4"/>
        <v>0</v>
      </c>
      <c r="W26" s="25"/>
      <c r="X26" s="25"/>
      <c r="Y26" s="25"/>
      <c r="Z26" s="25">
        <f t="shared" si="5"/>
        <v>25</v>
      </c>
      <c r="AA26" s="25"/>
      <c r="AB26" s="25"/>
      <c r="AC26" s="25">
        <v>25</v>
      </c>
      <c r="AD26" s="25">
        <f t="shared" si="6"/>
        <v>0</v>
      </c>
      <c r="AE26" s="25"/>
      <c r="AF26" s="25"/>
      <c r="AG26" s="25"/>
      <c r="AH26" s="25">
        <f t="shared" si="7"/>
        <v>0</v>
      </c>
      <c r="AI26" s="25"/>
      <c r="AJ26" s="25"/>
      <c r="AK26" s="25"/>
      <c r="AL26" s="25">
        <f t="shared" si="8"/>
        <v>0</v>
      </c>
      <c r="AM26" s="25"/>
      <c r="AN26" s="25"/>
      <c r="AO26" s="25"/>
      <c r="AP26" s="25">
        <f t="shared" si="9"/>
        <v>5</v>
      </c>
      <c r="AQ26" s="25"/>
      <c r="AR26" s="25"/>
      <c r="AS26" s="25">
        <v>5</v>
      </c>
      <c r="AT26" s="62" t="s">
        <v>191</v>
      </c>
    </row>
    <row r="27" spans="1:46" s="18" customFormat="1" ht="22.5">
      <c r="A27" s="24">
        <v>14</v>
      </c>
      <c r="B27" s="87" t="s">
        <v>111</v>
      </c>
      <c r="C27" s="87" t="s">
        <v>112</v>
      </c>
      <c r="D27" s="74" t="s">
        <v>113</v>
      </c>
      <c r="E27" s="24" t="s">
        <v>91</v>
      </c>
      <c r="F27" s="61"/>
      <c r="G27" s="74"/>
      <c r="H27" s="74"/>
      <c r="I27" s="74" t="s">
        <v>91</v>
      </c>
      <c r="J27" s="74"/>
      <c r="K27" s="24" t="s">
        <v>91</v>
      </c>
      <c r="L27" s="74"/>
      <c r="M27" s="25">
        <f t="shared" si="2"/>
        <v>10</v>
      </c>
      <c r="N27" s="94">
        <f t="shared" si="15"/>
        <v>10</v>
      </c>
      <c r="O27" s="94">
        <f>S27+AQ27</f>
        <v>0</v>
      </c>
      <c r="P27" s="94">
        <f>T27+AR27</f>
        <v>0</v>
      </c>
      <c r="Q27" s="94">
        <f>U27+AS27</f>
        <v>10</v>
      </c>
      <c r="R27" s="94">
        <f t="shared" si="3"/>
        <v>0</v>
      </c>
      <c r="S27" s="94">
        <f t="shared" si="14"/>
        <v>0</v>
      </c>
      <c r="T27" s="94">
        <f t="shared" si="14"/>
        <v>0</v>
      </c>
      <c r="U27" s="94">
        <f t="shared" si="14"/>
        <v>0</v>
      </c>
      <c r="V27" s="25">
        <f t="shared" si="4"/>
        <v>0</v>
      </c>
      <c r="W27" s="25"/>
      <c r="X27" s="25"/>
      <c r="Y27" s="25"/>
      <c r="Z27" s="25">
        <f t="shared" si="5"/>
        <v>0</v>
      </c>
      <c r="AA27" s="25"/>
      <c r="AB27" s="25"/>
      <c r="AC27" s="25"/>
      <c r="AD27" s="25">
        <f t="shared" si="6"/>
        <v>0</v>
      </c>
      <c r="AE27" s="25"/>
      <c r="AF27" s="25"/>
      <c r="AG27" s="25"/>
      <c r="AH27" s="25">
        <f t="shared" si="7"/>
        <v>0</v>
      </c>
      <c r="AI27" s="25"/>
      <c r="AJ27" s="25"/>
      <c r="AK27" s="25"/>
      <c r="AL27" s="25">
        <f t="shared" si="8"/>
        <v>0</v>
      </c>
      <c r="AM27" s="25"/>
      <c r="AN27" s="25"/>
      <c r="AO27" s="25"/>
      <c r="AP27" s="25">
        <f t="shared" si="9"/>
        <v>10</v>
      </c>
      <c r="AQ27" s="25"/>
      <c r="AR27" s="25"/>
      <c r="AS27" s="25">
        <v>10</v>
      </c>
      <c r="AT27" s="62" t="s">
        <v>189</v>
      </c>
    </row>
    <row r="28" spans="1:46" s="18" customFormat="1" ht="11.25">
      <c r="A28" s="19" t="s">
        <v>3</v>
      </c>
      <c r="B28" s="121" t="s">
        <v>45</v>
      </c>
      <c r="C28" s="122"/>
      <c r="D28" s="23"/>
      <c r="E28" s="20">
        <f>COUNTA(E29:E31)</f>
        <v>3</v>
      </c>
      <c r="F28" s="60">
        <f>SUM(F29:F31)</f>
        <v>8300</v>
      </c>
      <c r="G28" s="20">
        <f aca="true" t="shared" si="16" ref="G28:L28">COUNTA(G29:G31)</f>
        <v>0</v>
      </c>
      <c r="H28" s="20">
        <f t="shared" si="16"/>
        <v>0</v>
      </c>
      <c r="I28" s="20">
        <f t="shared" si="16"/>
        <v>3</v>
      </c>
      <c r="J28" s="20">
        <f t="shared" si="16"/>
        <v>1</v>
      </c>
      <c r="K28" s="20">
        <f t="shared" si="16"/>
        <v>2</v>
      </c>
      <c r="L28" s="20">
        <f t="shared" si="16"/>
        <v>0</v>
      </c>
      <c r="M28" s="21">
        <f t="shared" si="2"/>
        <v>39</v>
      </c>
      <c r="N28" s="93">
        <f>SUM(O28:Q28)</f>
        <v>39</v>
      </c>
      <c r="O28" s="93">
        <f>SUM(O29:O31)</f>
        <v>0</v>
      </c>
      <c r="P28" s="93">
        <f>SUM(P29:P31)</f>
        <v>39</v>
      </c>
      <c r="Q28" s="93">
        <f>SUM(Q29:Q31)</f>
        <v>0</v>
      </c>
      <c r="R28" s="93">
        <f t="shared" si="3"/>
        <v>29</v>
      </c>
      <c r="S28" s="93">
        <f>SUM(S29:S31)</f>
        <v>0</v>
      </c>
      <c r="T28" s="93">
        <f>SUM(T29:T31)</f>
        <v>29</v>
      </c>
      <c r="U28" s="93">
        <f>SUM(U29:U31)</f>
        <v>0</v>
      </c>
      <c r="V28" s="21">
        <f t="shared" si="4"/>
        <v>0</v>
      </c>
      <c r="W28" s="21">
        <f>SUM(W29:W31)</f>
        <v>0</v>
      </c>
      <c r="X28" s="21">
        <f>SUM(X29:X31)</f>
        <v>0</v>
      </c>
      <c r="Y28" s="21">
        <f>SUM(Y29:Y31)</f>
        <v>0</v>
      </c>
      <c r="Z28" s="21">
        <f t="shared" si="5"/>
        <v>29</v>
      </c>
      <c r="AA28" s="21">
        <f>SUM(AA29:AA31)</f>
        <v>0</v>
      </c>
      <c r="AB28" s="21">
        <f>SUM(AB29:AB31)</f>
        <v>29</v>
      </c>
      <c r="AC28" s="21">
        <f>SUM(AC29:AC31)</f>
        <v>0</v>
      </c>
      <c r="AD28" s="21">
        <f t="shared" si="6"/>
        <v>0</v>
      </c>
      <c r="AE28" s="21">
        <f>SUM(AE29:AE31)</f>
        <v>0</v>
      </c>
      <c r="AF28" s="21">
        <f>SUM(AF29:AF31)</f>
        <v>0</v>
      </c>
      <c r="AG28" s="21">
        <f>SUM(AG29:AG31)</f>
        <v>0</v>
      </c>
      <c r="AH28" s="21">
        <f t="shared" si="7"/>
        <v>0</v>
      </c>
      <c r="AI28" s="21">
        <f>SUM(AI29:AI31)</f>
        <v>0</v>
      </c>
      <c r="AJ28" s="21">
        <f>SUM(AJ29:AJ31)</f>
        <v>0</v>
      </c>
      <c r="AK28" s="21">
        <f>SUM(AK29:AK31)</f>
        <v>0</v>
      </c>
      <c r="AL28" s="21">
        <f t="shared" si="8"/>
        <v>0</v>
      </c>
      <c r="AM28" s="21">
        <f>SUM(AM29:AM31)</f>
        <v>0</v>
      </c>
      <c r="AN28" s="21">
        <f>SUM(AN29:AN31)</f>
        <v>0</v>
      </c>
      <c r="AO28" s="21">
        <f>SUM(AO29:AO31)</f>
        <v>0</v>
      </c>
      <c r="AP28" s="21">
        <f t="shared" si="9"/>
        <v>10</v>
      </c>
      <c r="AQ28" s="21">
        <f>SUM(AQ29:AQ31)</f>
        <v>0</v>
      </c>
      <c r="AR28" s="21">
        <f>SUM(AR29:AR31)</f>
        <v>10</v>
      </c>
      <c r="AS28" s="21">
        <f>SUM(AS29:AS31)</f>
        <v>0</v>
      </c>
      <c r="AT28" s="63"/>
    </row>
    <row r="29" spans="1:46" s="18" customFormat="1" ht="33.75">
      <c r="A29" s="24">
        <v>15</v>
      </c>
      <c r="B29" s="64" t="s">
        <v>114</v>
      </c>
      <c r="C29" s="64" t="s">
        <v>115</v>
      </c>
      <c r="D29" s="65" t="s">
        <v>116</v>
      </c>
      <c r="E29" s="24" t="s">
        <v>91</v>
      </c>
      <c r="F29" s="68">
        <v>2500</v>
      </c>
      <c r="G29" s="65"/>
      <c r="H29" s="65"/>
      <c r="I29" s="65" t="s">
        <v>91</v>
      </c>
      <c r="J29" s="72" t="s">
        <v>91</v>
      </c>
      <c r="K29" s="24"/>
      <c r="L29" s="24"/>
      <c r="M29" s="25">
        <f t="shared" si="2"/>
        <v>15</v>
      </c>
      <c r="N29" s="94">
        <f t="shared" si="15"/>
        <v>15</v>
      </c>
      <c r="O29" s="94">
        <f>S29+AQ29</f>
        <v>0</v>
      </c>
      <c r="P29" s="94">
        <f>T29+AR29</f>
        <v>15</v>
      </c>
      <c r="Q29" s="94">
        <f>U29+AS29</f>
        <v>0</v>
      </c>
      <c r="R29" s="94">
        <f t="shared" si="3"/>
        <v>15</v>
      </c>
      <c r="S29" s="94">
        <f aca="true" t="shared" si="17" ref="S29:U31">W29+AA29+AE29+AI29+AM29</f>
        <v>0</v>
      </c>
      <c r="T29" s="94">
        <f t="shared" si="17"/>
        <v>15</v>
      </c>
      <c r="U29" s="94">
        <f t="shared" si="17"/>
        <v>0</v>
      </c>
      <c r="V29" s="25">
        <f t="shared" si="4"/>
        <v>0</v>
      </c>
      <c r="W29" s="25"/>
      <c r="X29" s="25"/>
      <c r="Y29" s="25"/>
      <c r="Z29" s="25">
        <f t="shared" si="5"/>
        <v>15</v>
      </c>
      <c r="AA29" s="25"/>
      <c r="AB29" s="25">
        <v>15</v>
      </c>
      <c r="AC29" s="25"/>
      <c r="AD29" s="25">
        <f t="shared" si="6"/>
        <v>0</v>
      </c>
      <c r="AE29" s="25"/>
      <c r="AF29" s="25"/>
      <c r="AG29" s="25"/>
      <c r="AH29" s="25">
        <f t="shared" si="7"/>
        <v>0</v>
      </c>
      <c r="AI29" s="25"/>
      <c r="AJ29" s="25"/>
      <c r="AK29" s="25"/>
      <c r="AL29" s="25">
        <f t="shared" si="8"/>
        <v>0</v>
      </c>
      <c r="AM29" s="25"/>
      <c r="AN29" s="25"/>
      <c r="AO29" s="25"/>
      <c r="AP29" s="25">
        <f t="shared" si="9"/>
        <v>0</v>
      </c>
      <c r="AQ29" s="25"/>
      <c r="AR29" s="25"/>
      <c r="AS29" s="25"/>
      <c r="AT29" s="37"/>
    </row>
    <row r="30" spans="1:46" s="18" customFormat="1" ht="22.5">
      <c r="A30" s="24">
        <v>16</v>
      </c>
      <c r="B30" s="64" t="s">
        <v>117</v>
      </c>
      <c r="C30" s="64" t="s">
        <v>118</v>
      </c>
      <c r="D30" s="65" t="s">
        <v>119</v>
      </c>
      <c r="E30" s="24" t="s">
        <v>91</v>
      </c>
      <c r="F30" s="68">
        <v>5800</v>
      </c>
      <c r="G30" s="65"/>
      <c r="H30" s="65"/>
      <c r="I30" s="65" t="s">
        <v>91</v>
      </c>
      <c r="J30" s="72"/>
      <c r="K30" s="24" t="s">
        <v>91</v>
      </c>
      <c r="L30" s="24"/>
      <c r="M30" s="25">
        <f t="shared" si="2"/>
        <v>14</v>
      </c>
      <c r="N30" s="94">
        <f>R30+AP30</f>
        <v>14</v>
      </c>
      <c r="O30" s="94">
        <f>S30+AQ30</f>
        <v>0</v>
      </c>
      <c r="P30" s="94">
        <f>T30+AR30</f>
        <v>14</v>
      </c>
      <c r="Q30" s="94">
        <f>U30+AS30</f>
        <v>0</v>
      </c>
      <c r="R30" s="94">
        <f t="shared" si="3"/>
        <v>14</v>
      </c>
      <c r="S30" s="94">
        <f t="shared" si="17"/>
        <v>0</v>
      </c>
      <c r="T30" s="94">
        <f t="shared" si="17"/>
        <v>14</v>
      </c>
      <c r="U30" s="94">
        <f t="shared" si="17"/>
        <v>0</v>
      </c>
      <c r="V30" s="25">
        <f t="shared" si="4"/>
        <v>0</v>
      </c>
      <c r="W30" s="25"/>
      <c r="X30" s="25"/>
      <c r="Y30" s="25"/>
      <c r="Z30" s="25">
        <f t="shared" si="5"/>
        <v>14</v>
      </c>
      <c r="AA30" s="25"/>
      <c r="AB30" s="25">
        <v>14</v>
      </c>
      <c r="AC30" s="25"/>
      <c r="AD30" s="25">
        <f t="shared" si="6"/>
        <v>0</v>
      </c>
      <c r="AE30" s="25"/>
      <c r="AF30" s="25"/>
      <c r="AG30" s="25"/>
      <c r="AH30" s="25">
        <f t="shared" si="7"/>
        <v>0</v>
      </c>
      <c r="AI30" s="25"/>
      <c r="AJ30" s="25"/>
      <c r="AK30" s="25"/>
      <c r="AL30" s="25">
        <f t="shared" si="8"/>
        <v>0</v>
      </c>
      <c r="AM30" s="25"/>
      <c r="AN30" s="25"/>
      <c r="AO30" s="25"/>
      <c r="AP30" s="25">
        <f t="shared" si="9"/>
        <v>0</v>
      </c>
      <c r="AQ30" s="25"/>
      <c r="AR30" s="25"/>
      <c r="AS30" s="25"/>
      <c r="AT30" s="37"/>
    </row>
    <row r="31" spans="1:46" s="18" customFormat="1" ht="24.75">
      <c r="A31" s="24">
        <v>17</v>
      </c>
      <c r="B31" s="67" t="s">
        <v>120</v>
      </c>
      <c r="C31" s="66" t="s">
        <v>121</v>
      </c>
      <c r="D31" s="78" t="s">
        <v>122</v>
      </c>
      <c r="E31" s="24" t="s">
        <v>91</v>
      </c>
      <c r="F31" s="88"/>
      <c r="G31" s="77"/>
      <c r="H31" s="77"/>
      <c r="I31" s="78" t="s">
        <v>91</v>
      </c>
      <c r="J31" s="78"/>
      <c r="K31" s="24" t="s">
        <v>91</v>
      </c>
      <c r="L31" s="24"/>
      <c r="M31" s="25">
        <f t="shared" si="2"/>
        <v>10</v>
      </c>
      <c r="N31" s="94">
        <f>R31+AP31</f>
        <v>10</v>
      </c>
      <c r="O31" s="94">
        <f>S31+AQ31</f>
        <v>0</v>
      </c>
      <c r="P31" s="94">
        <f>T31+AR31</f>
        <v>10</v>
      </c>
      <c r="Q31" s="94">
        <f>U31+AS31</f>
        <v>0</v>
      </c>
      <c r="R31" s="94">
        <f t="shared" si="3"/>
        <v>0</v>
      </c>
      <c r="S31" s="94">
        <f t="shared" si="17"/>
        <v>0</v>
      </c>
      <c r="T31" s="94">
        <f t="shared" si="17"/>
        <v>0</v>
      </c>
      <c r="U31" s="94">
        <f t="shared" si="17"/>
        <v>0</v>
      </c>
      <c r="V31" s="25">
        <f t="shared" si="4"/>
        <v>0</v>
      </c>
      <c r="W31" s="25"/>
      <c r="X31" s="25"/>
      <c r="Y31" s="25"/>
      <c r="Z31" s="25">
        <f t="shared" si="5"/>
        <v>0</v>
      </c>
      <c r="AA31" s="25"/>
      <c r="AB31" s="25"/>
      <c r="AC31" s="25"/>
      <c r="AD31" s="25">
        <f t="shared" si="6"/>
        <v>0</v>
      </c>
      <c r="AE31" s="25"/>
      <c r="AF31" s="25"/>
      <c r="AG31" s="25"/>
      <c r="AH31" s="25">
        <f t="shared" si="7"/>
        <v>0</v>
      </c>
      <c r="AI31" s="25"/>
      <c r="AJ31" s="25"/>
      <c r="AK31" s="25"/>
      <c r="AL31" s="25">
        <f t="shared" si="8"/>
        <v>0</v>
      </c>
      <c r="AM31" s="25"/>
      <c r="AN31" s="25"/>
      <c r="AO31" s="25"/>
      <c r="AP31" s="25">
        <f t="shared" si="9"/>
        <v>10</v>
      </c>
      <c r="AQ31" s="25"/>
      <c r="AR31" s="25">
        <v>10</v>
      </c>
      <c r="AS31" s="25"/>
      <c r="AT31" s="62" t="s">
        <v>184</v>
      </c>
    </row>
    <row r="32" spans="1:46" s="18" customFormat="1" ht="11.25">
      <c r="A32" s="19" t="s">
        <v>4</v>
      </c>
      <c r="B32" s="121" t="s">
        <v>46</v>
      </c>
      <c r="C32" s="122"/>
      <c r="D32" s="22"/>
      <c r="E32" s="20">
        <f>COUNTA(E33:E35)</f>
        <v>3</v>
      </c>
      <c r="F32" s="60">
        <f>SUM(F33:F35)</f>
        <v>10948.599999999999</v>
      </c>
      <c r="G32" s="20">
        <f aca="true" t="shared" si="18" ref="G32:L32">COUNTA(G33:G35)</f>
        <v>0</v>
      </c>
      <c r="H32" s="20">
        <f t="shared" si="18"/>
        <v>0</v>
      </c>
      <c r="I32" s="20">
        <f t="shared" si="18"/>
        <v>3</v>
      </c>
      <c r="J32" s="20">
        <f t="shared" si="18"/>
        <v>2</v>
      </c>
      <c r="K32" s="20">
        <f t="shared" si="18"/>
        <v>1</v>
      </c>
      <c r="L32" s="20">
        <f t="shared" si="18"/>
        <v>0</v>
      </c>
      <c r="M32" s="21">
        <f t="shared" si="2"/>
        <v>24</v>
      </c>
      <c r="N32" s="93">
        <f>SUM(O32:Q32)</f>
        <v>24</v>
      </c>
      <c r="O32" s="93">
        <f>SUM(O33:O35)</f>
        <v>0</v>
      </c>
      <c r="P32" s="93">
        <f>SUM(P33:P35)</f>
        <v>0</v>
      </c>
      <c r="Q32" s="93">
        <f>SUM(Q33:Q35)</f>
        <v>24</v>
      </c>
      <c r="R32" s="93">
        <f t="shared" si="3"/>
        <v>22</v>
      </c>
      <c r="S32" s="93">
        <f>SUM(S33:S35)</f>
        <v>0</v>
      </c>
      <c r="T32" s="93">
        <f>SUM(T33:T35)</f>
        <v>0</v>
      </c>
      <c r="U32" s="93">
        <f>SUM(U33:U35)</f>
        <v>22</v>
      </c>
      <c r="V32" s="21">
        <f t="shared" si="4"/>
        <v>0</v>
      </c>
      <c r="W32" s="21">
        <f>SUM(W33:W35)</f>
        <v>0</v>
      </c>
      <c r="X32" s="21">
        <f>SUM(X33:X35)</f>
        <v>0</v>
      </c>
      <c r="Y32" s="21">
        <f>SUM(Y33:Y35)</f>
        <v>0</v>
      </c>
      <c r="Z32" s="21">
        <f t="shared" si="5"/>
        <v>0</v>
      </c>
      <c r="AA32" s="21">
        <f>SUM(AA33:AA35)</f>
        <v>0</v>
      </c>
      <c r="AB32" s="21">
        <f>SUM(AB33:AB35)</f>
        <v>0</v>
      </c>
      <c r="AC32" s="21">
        <f>SUM(AC33:AC35)</f>
        <v>0</v>
      </c>
      <c r="AD32" s="21">
        <f t="shared" si="6"/>
        <v>0</v>
      </c>
      <c r="AE32" s="21">
        <f>SUM(AE33:AE35)</f>
        <v>0</v>
      </c>
      <c r="AF32" s="21">
        <f>SUM(AF33:AF35)</f>
        <v>0</v>
      </c>
      <c r="AG32" s="21">
        <f>SUM(AG33:AG35)</f>
        <v>0</v>
      </c>
      <c r="AH32" s="21">
        <f t="shared" si="7"/>
        <v>10</v>
      </c>
      <c r="AI32" s="21">
        <f>SUM(AI33:AI35)</f>
        <v>0</v>
      </c>
      <c r="AJ32" s="21">
        <f>SUM(AJ33:AJ35)</f>
        <v>0</v>
      </c>
      <c r="AK32" s="21">
        <f>SUM(AK33:AK35)</f>
        <v>10</v>
      </c>
      <c r="AL32" s="21">
        <f t="shared" si="8"/>
        <v>12</v>
      </c>
      <c r="AM32" s="21">
        <f>SUM(AM33:AM35)</f>
        <v>0</v>
      </c>
      <c r="AN32" s="21">
        <f>SUM(AN33:AN35)</f>
        <v>0</v>
      </c>
      <c r="AO32" s="21">
        <f>SUM(AO33:AO35)</f>
        <v>12</v>
      </c>
      <c r="AP32" s="21">
        <f t="shared" si="9"/>
        <v>2</v>
      </c>
      <c r="AQ32" s="21">
        <f>SUM(AQ33:AQ35)</f>
        <v>0</v>
      </c>
      <c r="AR32" s="21">
        <f>SUM(AR33:AR35)</f>
        <v>0</v>
      </c>
      <c r="AS32" s="21">
        <f>SUM(AS33:AS35)</f>
        <v>2</v>
      </c>
      <c r="AT32" s="63"/>
    </row>
    <row r="33" spans="1:46" s="18" customFormat="1" ht="24.75">
      <c r="A33" s="24">
        <v>18</v>
      </c>
      <c r="B33" s="80" t="s">
        <v>123</v>
      </c>
      <c r="C33" s="64" t="s">
        <v>124</v>
      </c>
      <c r="D33" s="65" t="s">
        <v>125</v>
      </c>
      <c r="E33" s="24" t="s">
        <v>91</v>
      </c>
      <c r="F33" s="68">
        <v>4486.9</v>
      </c>
      <c r="G33" s="65"/>
      <c r="H33" s="65"/>
      <c r="I33" s="65" t="s">
        <v>91</v>
      </c>
      <c r="J33" s="72" t="s">
        <v>91</v>
      </c>
      <c r="K33" s="24"/>
      <c r="L33" s="24"/>
      <c r="M33" s="25">
        <f t="shared" si="2"/>
        <v>12</v>
      </c>
      <c r="N33" s="94">
        <f>R33+AP33</f>
        <v>12</v>
      </c>
      <c r="O33" s="94">
        <f>S33+AQ33</f>
        <v>0</v>
      </c>
      <c r="P33" s="94">
        <f>T33+AR33</f>
        <v>0</v>
      </c>
      <c r="Q33" s="94">
        <f>U33+AS33</f>
        <v>12</v>
      </c>
      <c r="R33" s="94">
        <f t="shared" si="3"/>
        <v>12</v>
      </c>
      <c r="S33" s="94">
        <f aca="true" t="shared" si="19" ref="S33:U35">W33+AA33+AE33+AI33+AM33</f>
        <v>0</v>
      </c>
      <c r="T33" s="94">
        <f t="shared" si="19"/>
        <v>0</v>
      </c>
      <c r="U33" s="94">
        <f t="shared" si="19"/>
        <v>12</v>
      </c>
      <c r="V33" s="25">
        <f t="shared" si="4"/>
        <v>0</v>
      </c>
      <c r="W33" s="25"/>
      <c r="X33" s="25"/>
      <c r="Y33" s="25"/>
      <c r="Z33" s="25">
        <f t="shared" si="5"/>
        <v>0</v>
      </c>
      <c r="AA33" s="25"/>
      <c r="AB33" s="25"/>
      <c r="AC33" s="25"/>
      <c r="AD33" s="25">
        <f t="shared" si="6"/>
        <v>0</v>
      </c>
      <c r="AE33" s="25"/>
      <c r="AF33" s="25"/>
      <c r="AG33" s="25"/>
      <c r="AH33" s="25">
        <f t="shared" si="7"/>
        <v>0</v>
      </c>
      <c r="AI33" s="25"/>
      <c r="AJ33" s="25"/>
      <c r="AK33" s="25"/>
      <c r="AL33" s="25">
        <f t="shared" si="8"/>
        <v>12</v>
      </c>
      <c r="AM33" s="25"/>
      <c r="AN33" s="25"/>
      <c r="AO33" s="25">
        <v>12</v>
      </c>
      <c r="AP33" s="25">
        <f t="shared" si="9"/>
        <v>0</v>
      </c>
      <c r="AQ33" s="25"/>
      <c r="AR33" s="25"/>
      <c r="AS33" s="25"/>
      <c r="AT33" s="62" t="s">
        <v>185</v>
      </c>
    </row>
    <row r="34" spans="1:46" s="18" customFormat="1" ht="24.75">
      <c r="A34" s="24">
        <v>19</v>
      </c>
      <c r="B34" s="64" t="s">
        <v>126</v>
      </c>
      <c r="C34" s="64" t="s">
        <v>127</v>
      </c>
      <c r="D34" s="65" t="s">
        <v>128</v>
      </c>
      <c r="E34" s="24" t="s">
        <v>91</v>
      </c>
      <c r="F34" s="68">
        <v>2840</v>
      </c>
      <c r="G34" s="65"/>
      <c r="H34" s="65"/>
      <c r="I34" s="65" t="s">
        <v>91</v>
      </c>
      <c r="J34" s="72" t="s">
        <v>91</v>
      </c>
      <c r="K34" s="24"/>
      <c r="L34" s="24"/>
      <c r="M34" s="25">
        <f t="shared" si="2"/>
        <v>10</v>
      </c>
      <c r="N34" s="94">
        <f>R34+AP34</f>
        <v>10</v>
      </c>
      <c r="O34" s="94">
        <f>S34+AQ34</f>
        <v>0</v>
      </c>
      <c r="P34" s="94">
        <f>T34+AR34</f>
        <v>0</v>
      </c>
      <c r="Q34" s="94">
        <f>U34+AS34</f>
        <v>10</v>
      </c>
      <c r="R34" s="94">
        <f t="shared" si="3"/>
        <v>10</v>
      </c>
      <c r="S34" s="94">
        <f t="shared" si="19"/>
        <v>0</v>
      </c>
      <c r="T34" s="94">
        <f t="shared" si="19"/>
        <v>0</v>
      </c>
      <c r="U34" s="94">
        <f t="shared" si="19"/>
        <v>10</v>
      </c>
      <c r="V34" s="25">
        <f t="shared" si="4"/>
        <v>0</v>
      </c>
      <c r="W34" s="25"/>
      <c r="X34" s="25"/>
      <c r="Y34" s="25"/>
      <c r="Z34" s="25">
        <f t="shared" si="5"/>
        <v>0</v>
      </c>
      <c r="AA34" s="25"/>
      <c r="AB34" s="25"/>
      <c r="AC34" s="25"/>
      <c r="AD34" s="25">
        <f t="shared" si="6"/>
        <v>0</v>
      </c>
      <c r="AE34" s="25"/>
      <c r="AF34" s="25"/>
      <c r="AG34" s="25"/>
      <c r="AH34" s="25">
        <f t="shared" si="7"/>
        <v>10</v>
      </c>
      <c r="AI34" s="25"/>
      <c r="AJ34" s="25"/>
      <c r="AK34" s="25">
        <v>10</v>
      </c>
      <c r="AL34" s="25">
        <f t="shared" si="8"/>
        <v>0</v>
      </c>
      <c r="AM34" s="25"/>
      <c r="AN34" s="25"/>
      <c r="AO34" s="25"/>
      <c r="AP34" s="25">
        <f t="shared" si="9"/>
        <v>0</v>
      </c>
      <c r="AQ34" s="25"/>
      <c r="AR34" s="25"/>
      <c r="AS34" s="25"/>
      <c r="AT34" s="62" t="s">
        <v>185</v>
      </c>
    </row>
    <row r="35" spans="1:46" s="18" customFormat="1" ht="41.25">
      <c r="A35" s="24">
        <v>20</v>
      </c>
      <c r="B35" s="64" t="s">
        <v>129</v>
      </c>
      <c r="C35" s="64" t="s">
        <v>130</v>
      </c>
      <c r="D35" s="65" t="s">
        <v>131</v>
      </c>
      <c r="E35" s="24" t="s">
        <v>91</v>
      </c>
      <c r="F35" s="68">
        <v>3621.7</v>
      </c>
      <c r="G35" s="65"/>
      <c r="H35" s="65"/>
      <c r="I35" s="65" t="s">
        <v>91</v>
      </c>
      <c r="J35" s="72"/>
      <c r="K35" s="24" t="s">
        <v>91</v>
      </c>
      <c r="L35" s="24"/>
      <c r="M35" s="25">
        <f t="shared" si="2"/>
        <v>2</v>
      </c>
      <c r="N35" s="94">
        <f>R35+AP35</f>
        <v>2</v>
      </c>
      <c r="O35" s="94">
        <f>S35+AQ35</f>
        <v>0</v>
      </c>
      <c r="P35" s="94">
        <f>T35+AR35</f>
        <v>0</v>
      </c>
      <c r="Q35" s="94">
        <f>U35+AS35</f>
        <v>2</v>
      </c>
      <c r="R35" s="94">
        <f t="shared" si="3"/>
        <v>0</v>
      </c>
      <c r="S35" s="94">
        <f t="shared" si="19"/>
        <v>0</v>
      </c>
      <c r="T35" s="94">
        <f t="shared" si="19"/>
        <v>0</v>
      </c>
      <c r="U35" s="94">
        <f t="shared" si="19"/>
        <v>0</v>
      </c>
      <c r="V35" s="25">
        <f t="shared" si="4"/>
        <v>0</v>
      </c>
      <c r="W35" s="25"/>
      <c r="X35" s="25"/>
      <c r="Y35" s="25"/>
      <c r="Z35" s="25">
        <f t="shared" si="5"/>
        <v>0</v>
      </c>
      <c r="AA35" s="25"/>
      <c r="AB35" s="25"/>
      <c r="AC35" s="25"/>
      <c r="AD35" s="25">
        <f t="shared" si="6"/>
        <v>0</v>
      </c>
      <c r="AE35" s="25"/>
      <c r="AF35" s="25"/>
      <c r="AG35" s="25"/>
      <c r="AH35" s="25">
        <f t="shared" si="7"/>
        <v>0</v>
      </c>
      <c r="AI35" s="25"/>
      <c r="AJ35" s="25"/>
      <c r="AK35" s="25"/>
      <c r="AL35" s="25">
        <f t="shared" si="8"/>
        <v>0</v>
      </c>
      <c r="AM35" s="25"/>
      <c r="AN35" s="25"/>
      <c r="AO35" s="25"/>
      <c r="AP35" s="25">
        <f t="shared" si="9"/>
        <v>2</v>
      </c>
      <c r="AQ35" s="25"/>
      <c r="AR35" s="25"/>
      <c r="AS35" s="25">
        <v>2</v>
      </c>
      <c r="AT35" s="62" t="s">
        <v>186</v>
      </c>
    </row>
    <row r="36" spans="1:46" s="18" customFormat="1" ht="11.25">
      <c r="A36" s="19" t="s">
        <v>7</v>
      </c>
      <c r="B36" s="121" t="s">
        <v>47</v>
      </c>
      <c r="C36" s="122"/>
      <c r="D36" s="23"/>
      <c r="E36" s="20">
        <f>COUNTA(E37:E39)</f>
        <v>3</v>
      </c>
      <c r="F36" s="59">
        <f>SUM(F37:F39)</f>
        <v>5553</v>
      </c>
      <c r="G36" s="20">
        <f aca="true" t="shared" si="20" ref="G36:L36">COUNTA(G37:G39)</f>
        <v>0</v>
      </c>
      <c r="H36" s="20">
        <f t="shared" si="20"/>
        <v>1</v>
      </c>
      <c r="I36" s="20">
        <f t="shared" si="20"/>
        <v>2</v>
      </c>
      <c r="J36" s="20">
        <f t="shared" si="20"/>
        <v>1</v>
      </c>
      <c r="K36" s="20">
        <f t="shared" si="20"/>
        <v>1</v>
      </c>
      <c r="L36" s="20">
        <f t="shared" si="20"/>
        <v>1</v>
      </c>
      <c r="M36" s="21">
        <f t="shared" si="2"/>
        <v>15</v>
      </c>
      <c r="N36" s="93">
        <f>SUM(O36:Q36)</f>
        <v>15</v>
      </c>
      <c r="O36" s="93">
        <f>SUM(O37:O39)</f>
        <v>0</v>
      </c>
      <c r="P36" s="93">
        <f>SUM(P37:P39)</f>
        <v>0</v>
      </c>
      <c r="Q36" s="93">
        <f>SUM(Q37:Q39)</f>
        <v>15</v>
      </c>
      <c r="R36" s="93">
        <f t="shared" si="3"/>
        <v>0</v>
      </c>
      <c r="S36" s="93">
        <f>SUM(S37:S39)</f>
        <v>0</v>
      </c>
      <c r="T36" s="93">
        <f>SUM(T37:T39)</f>
        <v>0</v>
      </c>
      <c r="U36" s="93">
        <f>SUM(U37:U39)</f>
        <v>0</v>
      </c>
      <c r="V36" s="21">
        <f t="shared" si="4"/>
        <v>0</v>
      </c>
      <c r="W36" s="21">
        <f>SUM(W37:W39)</f>
        <v>0</v>
      </c>
      <c r="X36" s="21">
        <f>SUM(X37:X39)</f>
        <v>0</v>
      </c>
      <c r="Y36" s="21">
        <f>SUM(Y37:Y39)</f>
        <v>0</v>
      </c>
      <c r="Z36" s="21">
        <f t="shared" si="5"/>
        <v>0</v>
      </c>
      <c r="AA36" s="21">
        <f>SUM(AA37:AA39)</f>
        <v>0</v>
      </c>
      <c r="AB36" s="21">
        <f>SUM(AB37:AB39)</f>
        <v>0</v>
      </c>
      <c r="AC36" s="21">
        <f>SUM(AC37:AC39)</f>
        <v>0</v>
      </c>
      <c r="AD36" s="21">
        <f t="shared" si="6"/>
        <v>0</v>
      </c>
      <c r="AE36" s="21">
        <f>SUM(AE37:AE39)</f>
        <v>0</v>
      </c>
      <c r="AF36" s="21">
        <f>SUM(AF37:AF39)</f>
        <v>0</v>
      </c>
      <c r="AG36" s="21">
        <f>SUM(AG37:AG39)</f>
        <v>0</v>
      </c>
      <c r="AH36" s="21">
        <f t="shared" si="7"/>
        <v>0</v>
      </c>
      <c r="AI36" s="21">
        <f>SUM(AI37:AI39)</f>
        <v>0</v>
      </c>
      <c r="AJ36" s="21">
        <f>SUM(AJ37:AJ39)</f>
        <v>0</v>
      </c>
      <c r="AK36" s="21">
        <f>SUM(AK37:AK39)</f>
        <v>0</v>
      </c>
      <c r="AL36" s="21">
        <f t="shared" si="8"/>
        <v>0</v>
      </c>
      <c r="AM36" s="21">
        <f>SUM(AM37:AM39)</f>
        <v>0</v>
      </c>
      <c r="AN36" s="21">
        <f>SUM(AN37:AN39)</f>
        <v>0</v>
      </c>
      <c r="AO36" s="21">
        <f>SUM(AO37:AO39)</f>
        <v>0</v>
      </c>
      <c r="AP36" s="21">
        <f t="shared" si="9"/>
        <v>15</v>
      </c>
      <c r="AQ36" s="21">
        <f>SUM(AQ37:AQ39)</f>
        <v>0</v>
      </c>
      <c r="AR36" s="21">
        <f>SUM(AR37:AR39)</f>
        <v>0</v>
      </c>
      <c r="AS36" s="21">
        <f>SUM(AS37:AS39)</f>
        <v>15</v>
      </c>
      <c r="AT36" s="62"/>
    </row>
    <row r="37" spans="1:46" s="18" customFormat="1" ht="33.75">
      <c r="A37" s="24">
        <v>21</v>
      </c>
      <c r="B37" s="64" t="s">
        <v>132</v>
      </c>
      <c r="C37" s="64" t="s">
        <v>133</v>
      </c>
      <c r="D37" s="65" t="s">
        <v>134</v>
      </c>
      <c r="E37" s="24" t="s">
        <v>91</v>
      </c>
      <c r="F37" s="68">
        <v>5073</v>
      </c>
      <c r="G37" s="65"/>
      <c r="H37" s="65" t="s">
        <v>91</v>
      </c>
      <c r="I37" s="65"/>
      <c r="J37" s="72" t="s">
        <v>91</v>
      </c>
      <c r="K37" s="24"/>
      <c r="L37" s="24"/>
      <c r="M37" s="25">
        <f t="shared" si="2"/>
        <v>7</v>
      </c>
      <c r="N37" s="94">
        <f>R37+AP37</f>
        <v>7</v>
      </c>
      <c r="O37" s="94">
        <f>S37+AQ37</f>
        <v>0</v>
      </c>
      <c r="P37" s="94">
        <f>T37+AR37</f>
        <v>0</v>
      </c>
      <c r="Q37" s="94">
        <f>U37+AS37</f>
        <v>7</v>
      </c>
      <c r="R37" s="94">
        <f t="shared" si="3"/>
        <v>0</v>
      </c>
      <c r="S37" s="94">
        <f aca="true" t="shared" si="21" ref="S37:U39">W37+AA37+AE37+AI37+AM37</f>
        <v>0</v>
      </c>
      <c r="T37" s="94">
        <f t="shared" si="21"/>
        <v>0</v>
      </c>
      <c r="U37" s="94">
        <f t="shared" si="21"/>
        <v>0</v>
      </c>
      <c r="V37" s="25">
        <f t="shared" si="4"/>
        <v>0</v>
      </c>
      <c r="W37" s="25"/>
      <c r="X37" s="25"/>
      <c r="Y37" s="25"/>
      <c r="Z37" s="25">
        <f t="shared" si="5"/>
        <v>0</v>
      </c>
      <c r="AA37" s="25"/>
      <c r="AB37" s="25"/>
      <c r="AC37" s="25"/>
      <c r="AD37" s="25">
        <f t="shared" si="6"/>
        <v>0</v>
      </c>
      <c r="AE37" s="25"/>
      <c r="AF37" s="25"/>
      <c r="AG37" s="25"/>
      <c r="AH37" s="25">
        <f t="shared" si="7"/>
        <v>0</v>
      </c>
      <c r="AI37" s="25"/>
      <c r="AJ37" s="25"/>
      <c r="AK37" s="25"/>
      <c r="AL37" s="25">
        <f t="shared" si="8"/>
        <v>0</v>
      </c>
      <c r="AM37" s="25"/>
      <c r="AN37" s="25"/>
      <c r="AO37" s="25"/>
      <c r="AP37" s="25">
        <f t="shared" si="9"/>
        <v>7</v>
      </c>
      <c r="AQ37" s="25"/>
      <c r="AR37" s="25"/>
      <c r="AS37" s="25">
        <v>7</v>
      </c>
      <c r="AT37" s="62"/>
    </row>
    <row r="38" spans="1:46" s="18" customFormat="1" ht="33.75">
      <c r="A38" s="24">
        <v>22</v>
      </c>
      <c r="B38" s="80" t="s">
        <v>135</v>
      </c>
      <c r="C38" s="80" t="s">
        <v>136</v>
      </c>
      <c r="D38" s="65" t="s">
        <v>137</v>
      </c>
      <c r="E38" s="24" t="s">
        <v>91</v>
      </c>
      <c r="F38" s="68">
        <v>480</v>
      </c>
      <c r="G38" s="65"/>
      <c r="H38" s="65"/>
      <c r="I38" s="65" t="s">
        <v>91</v>
      </c>
      <c r="J38" s="72"/>
      <c r="K38" s="24"/>
      <c r="L38" s="24" t="s">
        <v>91</v>
      </c>
      <c r="M38" s="25">
        <f t="shared" si="2"/>
        <v>3</v>
      </c>
      <c r="N38" s="94">
        <f>R38+AP38</f>
        <v>3</v>
      </c>
      <c r="O38" s="94">
        <f>S38+AQ38</f>
        <v>0</v>
      </c>
      <c r="P38" s="94">
        <f>T38+AR38</f>
        <v>0</v>
      </c>
      <c r="Q38" s="94">
        <f>U38+AS38</f>
        <v>3</v>
      </c>
      <c r="R38" s="94">
        <f t="shared" si="3"/>
        <v>0</v>
      </c>
      <c r="S38" s="94">
        <f t="shared" si="21"/>
        <v>0</v>
      </c>
      <c r="T38" s="94">
        <f t="shared" si="21"/>
        <v>0</v>
      </c>
      <c r="U38" s="94">
        <f t="shared" si="21"/>
        <v>0</v>
      </c>
      <c r="V38" s="25">
        <f t="shared" si="4"/>
        <v>0</v>
      </c>
      <c r="W38" s="25"/>
      <c r="X38" s="25"/>
      <c r="Y38" s="25"/>
      <c r="Z38" s="25">
        <f t="shared" si="5"/>
        <v>0</v>
      </c>
      <c r="AA38" s="25"/>
      <c r="AB38" s="25"/>
      <c r="AC38" s="25"/>
      <c r="AD38" s="25">
        <f t="shared" si="6"/>
        <v>0</v>
      </c>
      <c r="AE38" s="25"/>
      <c r="AF38" s="25"/>
      <c r="AG38" s="25"/>
      <c r="AH38" s="25">
        <f t="shared" si="7"/>
        <v>0</v>
      </c>
      <c r="AI38" s="25"/>
      <c r="AJ38" s="25"/>
      <c r="AK38" s="25"/>
      <c r="AL38" s="25">
        <f t="shared" si="8"/>
        <v>0</v>
      </c>
      <c r="AM38" s="25"/>
      <c r="AN38" s="25"/>
      <c r="AO38" s="25"/>
      <c r="AP38" s="25">
        <f t="shared" si="9"/>
        <v>3</v>
      </c>
      <c r="AQ38" s="25"/>
      <c r="AR38" s="25"/>
      <c r="AS38" s="25">
        <v>3</v>
      </c>
      <c r="AT38" s="62" t="s">
        <v>193</v>
      </c>
    </row>
    <row r="39" spans="1:46" s="18" customFormat="1" ht="33.75">
      <c r="A39" s="24">
        <v>23</v>
      </c>
      <c r="B39" s="64" t="s">
        <v>138</v>
      </c>
      <c r="C39" s="64" t="s">
        <v>139</v>
      </c>
      <c r="D39" s="65" t="s">
        <v>140</v>
      </c>
      <c r="E39" s="24" t="s">
        <v>91</v>
      </c>
      <c r="F39" s="68"/>
      <c r="G39" s="65"/>
      <c r="H39" s="65"/>
      <c r="I39" s="65" t="s">
        <v>91</v>
      </c>
      <c r="J39" s="72"/>
      <c r="K39" s="24" t="s">
        <v>91</v>
      </c>
      <c r="L39" s="24"/>
      <c r="M39" s="25">
        <f t="shared" si="2"/>
        <v>5</v>
      </c>
      <c r="N39" s="94">
        <f>R39+AP39</f>
        <v>5</v>
      </c>
      <c r="O39" s="94">
        <f>S39+AQ39</f>
        <v>0</v>
      </c>
      <c r="P39" s="94">
        <f>T39+AR39</f>
        <v>0</v>
      </c>
      <c r="Q39" s="94">
        <f>U39+AS39</f>
        <v>5</v>
      </c>
      <c r="R39" s="94">
        <f t="shared" si="3"/>
        <v>0</v>
      </c>
      <c r="S39" s="94">
        <f t="shared" si="21"/>
        <v>0</v>
      </c>
      <c r="T39" s="94">
        <f t="shared" si="21"/>
        <v>0</v>
      </c>
      <c r="U39" s="94">
        <f t="shared" si="21"/>
        <v>0</v>
      </c>
      <c r="V39" s="25">
        <f t="shared" si="4"/>
        <v>0</v>
      </c>
      <c r="W39" s="25"/>
      <c r="X39" s="25"/>
      <c r="Y39" s="25"/>
      <c r="Z39" s="25">
        <f t="shared" si="5"/>
        <v>0</v>
      </c>
      <c r="AA39" s="25"/>
      <c r="AB39" s="25"/>
      <c r="AC39" s="25"/>
      <c r="AD39" s="25">
        <f t="shared" si="6"/>
        <v>0</v>
      </c>
      <c r="AE39" s="25"/>
      <c r="AF39" s="25"/>
      <c r="AG39" s="25"/>
      <c r="AH39" s="25">
        <f t="shared" si="7"/>
        <v>0</v>
      </c>
      <c r="AI39" s="25"/>
      <c r="AJ39" s="25"/>
      <c r="AK39" s="25"/>
      <c r="AL39" s="25">
        <f t="shared" si="8"/>
        <v>0</v>
      </c>
      <c r="AM39" s="25"/>
      <c r="AN39" s="25"/>
      <c r="AO39" s="25"/>
      <c r="AP39" s="25">
        <f t="shared" si="9"/>
        <v>5</v>
      </c>
      <c r="AQ39" s="25"/>
      <c r="AR39" s="25"/>
      <c r="AS39" s="25">
        <v>5</v>
      </c>
      <c r="AT39" s="62" t="s">
        <v>184</v>
      </c>
    </row>
    <row r="40" spans="1:46" s="18" customFormat="1" ht="11.25">
      <c r="A40" s="19" t="s">
        <v>5</v>
      </c>
      <c r="B40" s="121" t="s">
        <v>48</v>
      </c>
      <c r="C40" s="122"/>
      <c r="D40" s="23"/>
      <c r="E40" s="20">
        <f>COUNTA(E41:E44)</f>
        <v>4</v>
      </c>
      <c r="F40" s="60">
        <f>SUM(F41:F44)</f>
        <v>9776</v>
      </c>
      <c r="G40" s="20">
        <f aca="true" t="shared" si="22" ref="G40:L40">COUNTA(G41:G44)</f>
        <v>0</v>
      </c>
      <c r="H40" s="20">
        <f t="shared" si="22"/>
        <v>0</v>
      </c>
      <c r="I40" s="20">
        <f t="shared" si="22"/>
        <v>4</v>
      </c>
      <c r="J40" s="20">
        <f t="shared" si="22"/>
        <v>2</v>
      </c>
      <c r="K40" s="20">
        <f t="shared" si="22"/>
        <v>1</v>
      </c>
      <c r="L40" s="20">
        <f t="shared" si="22"/>
        <v>1</v>
      </c>
      <c r="M40" s="21">
        <f t="shared" si="2"/>
        <v>18</v>
      </c>
      <c r="N40" s="93">
        <f>SUM(O40:Q40)</f>
        <v>18</v>
      </c>
      <c r="O40" s="93">
        <f>SUM(O41:O44)</f>
        <v>0</v>
      </c>
      <c r="P40" s="93">
        <f>SUM(P41:P44)</f>
        <v>0</v>
      </c>
      <c r="Q40" s="93">
        <f>SUM(Q41:Q44)</f>
        <v>18</v>
      </c>
      <c r="R40" s="93">
        <f t="shared" si="3"/>
        <v>17</v>
      </c>
      <c r="S40" s="93">
        <f>SUM(S41:S44)</f>
        <v>0</v>
      </c>
      <c r="T40" s="93">
        <f>SUM(T41:T44)</f>
        <v>0</v>
      </c>
      <c r="U40" s="93">
        <f>SUM(U41:U44)</f>
        <v>17</v>
      </c>
      <c r="V40" s="21">
        <f t="shared" si="4"/>
        <v>0</v>
      </c>
      <c r="W40" s="21">
        <f>SUM(W41:W44)</f>
        <v>0</v>
      </c>
      <c r="X40" s="21">
        <f>SUM(X41:X44)</f>
        <v>0</v>
      </c>
      <c r="Y40" s="21">
        <f>SUM(Y41:Y44)</f>
        <v>0</v>
      </c>
      <c r="Z40" s="21">
        <f t="shared" si="5"/>
        <v>0</v>
      </c>
      <c r="AA40" s="21">
        <f>SUM(AA41:AA44)</f>
        <v>0</v>
      </c>
      <c r="AB40" s="21">
        <f>SUM(AB41:AB44)</f>
        <v>0</v>
      </c>
      <c r="AC40" s="21">
        <f>SUM(AC41:AC44)</f>
        <v>0</v>
      </c>
      <c r="AD40" s="21">
        <f t="shared" si="6"/>
        <v>7</v>
      </c>
      <c r="AE40" s="21">
        <f>SUM(AE41:AE44)</f>
        <v>0</v>
      </c>
      <c r="AF40" s="21">
        <f>SUM(AF41:AF44)</f>
        <v>0</v>
      </c>
      <c r="AG40" s="21">
        <f>SUM(AG41:AG44)</f>
        <v>7</v>
      </c>
      <c r="AH40" s="21">
        <f t="shared" si="7"/>
        <v>0</v>
      </c>
      <c r="AI40" s="21">
        <f>SUM(AI41:AI44)</f>
        <v>0</v>
      </c>
      <c r="AJ40" s="21">
        <f>SUM(AJ41:AJ44)</f>
        <v>0</v>
      </c>
      <c r="AK40" s="21">
        <f>SUM(AK41:AK44)</f>
        <v>0</v>
      </c>
      <c r="AL40" s="21">
        <f t="shared" si="8"/>
        <v>10</v>
      </c>
      <c r="AM40" s="21">
        <f>SUM(AM41:AM44)</f>
        <v>0</v>
      </c>
      <c r="AN40" s="21">
        <f>SUM(AN41:AN44)</f>
        <v>0</v>
      </c>
      <c r="AO40" s="21">
        <f>SUM(AO41:AO44)</f>
        <v>10</v>
      </c>
      <c r="AP40" s="21">
        <f t="shared" si="9"/>
        <v>1</v>
      </c>
      <c r="AQ40" s="21">
        <f>SUM(AQ41:AQ44)</f>
        <v>0</v>
      </c>
      <c r="AR40" s="21">
        <f>SUM(AR41:AR44)</f>
        <v>0</v>
      </c>
      <c r="AS40" s="21">
        <f>SUM(AS41:AS44)</f>
        <v>1</v>
      </c>
      <c r="AT40" s="62"/>
    </row>
    <row r="41" spans="1:46" s="18" customFormat="1" ht="33.75">
      <c r="A41" s="24">
        <v>24</v>
      </c>
      <c r="B41" s="64" t="s">
        <v>141</v>
      </c>
      <c r="C41" s="64" t="s">
        <v>142</v>
      </c>
      <c r="D41" s="65" t="s">
        <v>143</v>
      </c>
      <c r="E41" s="24" t="s">
        <v>91</v>
      </c>
      <c r="F41" s="68">
        <v>3000</v>
      </c>
      <c r="G41" s="65"/>
      <c r="H41" s="65"/>
      <c r="I41" s="65" t="s">
        <v>91</v>
      </c>
      <c r="J41" s="72"/>
      <c r="K41" s="24" t="s">
        <v>91</v>
      </c>
      <c r="L41" s="24"/>
      <c r="M41" s="25">
        <f t="shared" si="2"/>
        <v>5</v>
      </c>
      <c r="N41" s="94">
        <f>R41+AP41</f>
        <v>5</v>
      </c>
      <c r="O41" s="94">
        <f>S41+AQ41</f>
        <v>0</v>
      </c>
      <c r="P41" s="94">
        <f>T41+AR41</f>
        <v>0</v>
      </c>
      <c r="Q41" s="94">
        <f>U41+AS41</f>
        <v>5</v>
      </c>
      <c r="R41" s="94">
        <f t="shared" si="3"/>
        <v>5</v>
      </c>
      <c r="S41" s="94">
        <f aca="true" t="shared" si="23" ref="S41:U44">W41+AA41+AE41+AI41+AM41</f>
        <v>0</v>
      </c>
      <c r="T41" s="94">
        <f t="shared" si="23"/>
        <v>0</v>
      </c>
      <c r="U41" s="94">
        <f t="shared" si="23"/>
        <v>5</v>
      </c>
      <c r="V41" s="25">
        <f t="shared" si="4"/>
        <v>0</v>
      </c>
      <c r="W41" s="25"/>
      <c r="X41" s="25"/>
      <c r="Y41" s="25"/>
      <c r="Z41" s="25">
        <f t="shared" si="5"/>
        <v>0</v>
      </c>
      <c r="AA41" s="25"/>
      <c r="AB41" s="25"/>
      <c r="AC41" s="25"/>
      <c r="AD41" s="25">
        <f t="shared" si="6"/>
        <v>0</v>
      </c>
      <c r="AE41" s="25"/>
      <c r="AF41" s="25"/>
      <c r="AG41" s="25"/>
      <c r="AH41" s="25">
        <f t="shared" si="7"/>
        <v>0</v>
      </c>
      <c r="AI41" s="25"/>
      <c r="AJ41" s="25"/>
      <c r="AK41" s="25"/>
      <c r="AL41" s="25">
        <f t="shared" si="8"/>
        <v>5</v>
      </c>
      <c r="AM41" s="25"/>
      <c r="AN41" s="25"/>
      <c r="AO41" s="25">
        <v>5</v>
      </c>
      <c r="AP41" s="25">
        <f t="shared" si="9"/>
        <v>0</v>
      </c>
      <c r="AQ41" s="25"/>
      <c r="AR41" s="25"/>
      <c r="AS41" s="25"/>
      <c r="AT41" s="62"/>
    </row>
    <row r="42" spans="1:46" s="18" customFormat="1" ht="33.75">
      <c r="A42" s="24">
        <v>25</v>
      </c>
      <c r="B42" s="64" t="s">
        <v>144</v>
      </c>
      <c r="C42" s="64" t="s">
        <v>145</v>
      </c>
      <c r="D42" s="65" t="s">
        <v>146</v>
      </c>
      <c r="E42" s="24" t="s">
        <v>91</v>
      </c>
      <c r="F42" s="68">
        <v>1700</v>
      </c>
      <c r="G42" s="65"/>
      <c r="H42" s="65"/>
      <c r="I42" s="65" t="s">
        <v>91</v>
      </c>
      <c r="J42" s="72" t="s">
        <v>91</v>
      </c>
      <c r="K42" s="24"/>
      <c r="L42" s="24"/>
      <c r="M42" s="25">
        <f t="shared" si="2"/>
        <v>7</v>
      </c>
      <c r="N42" s="94">
        <f>R42+AP42</f>
        <v>7</v>
      </c>
      <c r="O42" s="94">
        <f>S42+AQ42</f>
        <v>0</v>
      </c>
      <c r="P42" s="94">
        <f>T42+AR42</f>
        <v>0</v>
      </c>
      <c r="Q42" s="94">
        <f>U42+AS42</f>
        <v>7</v>
      </c>
      <c r="R42" s="94">
        <f t="shared" si="3"/>
        <v>7</v>
      </c>
      <c r="S42" s="94">
        <f t="shared" si="23"/>
        <v>0</v>
      </c>
      <c r="T42" s="94">
        <f t="shared" si="23"/>
        <v>0</v>
      </c>
      <c r="U42" s="94">
        <f t="shared" si="23"/>
        <v>7</v>
      </c>
      <c r="V42" s="25">
        <f t="shared" si="4"/>
        <v>0</v>
      </c>
      <c r="W42" s="25"/>
      <c r="X42" s="25"/>
      <c r="Y42" s="25"/>
      <c r="Z42" s="25">
        <f t="shared" si="5"/>
        <v>0</v>
      </c>
      <c r="AA42" s="25"/>
      <c r="AB42" s="25"/>
      <c r="AC42" s="25"/>
      <c r="AD42" s="25">
        <f t="shared" si="6"/>
        <v>7</v>
      </c>
      <c r="AE42" s="25"/>
      <c r="AF42" s="25"/>
      <c r="AG42" s="25">
        <v>7</v>
      </c>
      <c r="AH42" s="25">
        <f t="shared" si="7"/>
        <v>0</v>
      </c>
      <c r="AI42" s="25"/>
      <c r="AJ42" s="25"/>
      <c r="AK42" s="25"/>
      <c r="AL42" s="25">
        <f t="shared" si="8"/>
        <v>0</v>
      </c>
      <c r="AM42" s="25"/>
      <c r="AN42" s="25"/>
      <c r="AO42" s="25"/>
      <c r="AP42" s="25">
        <f t="shared" si="9"/>
        <v>0</v>
      </c>
      <c r="AQ42" s="25"/>
      <c r="AR42" s="25"/>
      <c r="AS42" s="25"/>
      <c r="AT42" s="62"/>
    </row>
    <row r="43" spans="1:46" s="18" customFormat="1" ht="24.75">
      <c r="A43" s="24">
        <v>26</v>
      </c>
      <c r="B43" s="64" t="s">
        <v>147</v>
      </c>
      <c r="C43" s="64" t="s">
        <v>148</v>
      </c>
      <c r="D43" s="65" t="s">
        <v>149</v>
      </c>
      <c r="E43" s="24" t="s">
        <v>91</v>
      </c>
      <c r="F43" s="68">
        <v>2776</v>
      </c>
      <c r="G43" s="72"/>
      <c r="H43" s="72"/>
      <c r="I43" s="65" t="s">
        <v>91</v>
      </c>
      <c r="J43" s="72"/>
      <c r="K43" s="24"/>
      <c r="L43" s="24" t="s">
        <v>91</v>
      </c>
      <c r="M43" s="25">
        <f t="shared" si="2"/>
        <v>1</v>
      </c>
      <c r="N43" s="94">
        <f>R43+AP43</f>
        <v>1</v>
      </c>
      <c r="O43" s="94">
        <f>S43+AQ43</f>
        <v>0</v>
      </c>
      <c r="P43" s="94">
        <f>T43+AR43</f>
        <v>0</v>
      </c>
      <c r="Q43" s="94">
        <f>U43+AS43</f>
        <v>1</v>
      </c>
      <c r="R43" s="94">
        <f t="shared" si="3"/>
        <v>0</v>
      </c>
      <c r="S43" s="94">
        <f t="shared" si="23"/>
        <v>0</v>
      </c>
      <c r="T43" s="94">
        <f t="shared" si="23"/>
        <v>0</v>
      </c>
      <c r="U43" s="94">
        <f t="shared" si="23"/>
        <v>0</v>
      </c>
      <c r="V43" s="25">
        <f t="shared" si="4"/>
        <v>0</v>
      </c>
      <c r="W43" s="25"/>
      <c r="X43" s="25"/>
      <c r="Y43" s="25"/>
      <c r="Z43" s="25">
        <f t="shared" si="5"/>
        <v>0</v>
      </c>
      <c r="AA43" s="25"/>
      <c r="AB43" s="25"/>
      <c r="AC43" s="25"/>
      <c r="AD43" s="25">
        <f t="shared" si="6"/>
        <v>0</v>
      </c>
      <c r="AE43" s="25"/>
      <c r="AF43" s="25"/>
      <c r="AG43" s="25"/>
      <c r="AH43" s="25">
        <f t="shared" si="7"/>
        <v>0</v>
      </c>
      <c r="AI43" s="25"/>
      <c r="AJ43" s="25"/>
      <c r="AK43" s="25"/>
      <c r="AL43" s="25">
        <f t="shared" si="8"/>
        <v>0</v>
      </c>
      <c r="AM43" s="25"/>
      <c r="AN43" s="25"/>
      <c r="AO43" s="25"/>
      <c r="AP43" s="25">
        <f t="shared" si="9"/>
        <v>1</v>
      </c>
      <c r="AQ43" s="25"/>
      <c r="AR43" s="25"/>
      <c r="AS43" s="25">
        <v>1</v>
      </c>
      <c r="AT43" s="62" t="s">
        <v>192</v>
      </c>
    </row>
    <row r="44" spans="1:46" s="18" customFormat="1" ht="33.75">
      <c r="A44" s="24">
        <v>27</v>
      </c>
      <c r="B44" s="64" t="s">
        <v>150</v>
      </c>
      <c r="C44" s="64" t="s">
        <v>151</v>
      </c>
      <c r="D44" s="65" t="s">
        <v>152</v>
      </c>
      <c r="E44" s="24" t="s">
        <v>91</v>
      </c>
      <c r="F44" s="68">
        <v>2300</v>
      </c>
      <c r="G44" s="65"/>
      <c r="H44" s="65"/>
      <c r="I44" s="65" t="s">
        <v>91</v>
      </c>
      <c r="J44" s="72" t="s">
        <v>91</v>
      </c>
      <c r="K44" s="24"/>
      <c r="L44" s="24"/>
      <c r="M44" s="25">
        <f t="shared" si="2"/>
        <v>5</v>
      </c>
      <c r="N44" s="94">
        <f>R44+AP44</f>
        <v>5</v>
      </c>
      <c r="O44" s="94">
        <f>S44+AQ44</f>
        <v>0</v>
      </c>
      <c r="P44" s="94">
        <f>T44+AR44</f>
        <v>0</v>
      </c>
      <c r="Q44" s="94">
        <f>U44+AS44</f>
        <v>5</v>
      </c>
      <c r="R44" s="94">
        <f t="shared" si="3"/>
        <v>5</v>
      </c>
      <c r="S44" s="94">
        <f t="shared" si="23"/>
        <v>0</v>
      </c>
      <c r="T44" s="94">
        <f t="shared" si="23"/>
        <v>0</v>
      </c>
      <c r="U44" s="94">
        <f t="shared" si="23"/>
        <v>5</v>
      </c>
      <c r="V44" s="25">
        <f t="shared" si="4"/>
        <v>0</v>
      </c>
      <c r="W44" s="25"/>
      <c r="X44" s="25"/>
      <c r="Y44" s="25"/>
      <c r="Z44" s="25">
        <f t="shared" si="5"/>
        <v>0</v>
      </c>
      <c r="AA44" s="25"/>
      <c r="AB44" s="25"/>
      <c r="AC44" s="25"/>
      <c r="AD44" s="25">
        <f t="shared" si="6"/>
        <v>0</v>
      </c>
      <c r="AE44" s="25"/>
      <c r="AF44" s="25"/>
      <c r="AG44" s="25"/>
      <c r="AH44" s="25">
        <f t="shared" si="7"/>
        <v>0</v>
      </c>
      <c r="AI44" s="25"/>
      <c r="AJ44" s="25"/>
      <c r="AK44" s="25"/>
      <c r="AL44" s="25">
        <f t="shared" si="8"/>
        <v>5</v>
      </c>
      <c r="AM44" s="25"/>
      <c r="AN44" s="25"/>
      <c r="AO44" s="25">
        <v>5</v>
      </c>
      <c r="AP44" s="25">
        <f t="shared" si="9"/>
        <v>0</v>
      </c>
      <c r="AQ44" s="25"/>
      <c r="AR44" s="25"/>
      <c r="AS44" s="25"/>
      <c r="AT44" s="62"/>
    </row>
    <row r="45" spans="1:46" s="18" customFormat="1" ht="11.25">
      <c r="A45" s="19" t="s">
        <v>11</v>
      </c>
      <c r="B45" s="121" t="s">
        <v>42</v>
      </c>
      <c r="C45" s="122"/>
      <c r="D45" s="23"/>
      <c r="E45" s="20">
        <f>COUNTA(E46:E48)</f>
        <v>3</v>
      </c>
      <c r="F45" s="60">
        <f>SUM(F46:F48)</f>
        <v>6600</v>
      </c>
      <c r="G45" s="20">
        <f aca="true" t="shared" si="24" ref="G45:L45">COUNTA(G46:G48)</f>
        <v>0</v>
      </c>
      <c r="H45" s="20">
        <f t="shared" si="24"/>
        <v>0</v>
      </c>
      <c r="I45" s="20">
        <f t="shared" si="24"/>
        <v>3</v>
      </c>
      <c r="J45" s="20">
        <f t="shared" si="24"/>
        <v>0</v>
      </c>
      <c r="K45" s="20">
        <f t="shared" si="24"/>
        <v>2</v>
      </c>
      <c r="L45" s="20">
        <f t="shared" si="24"/>
        <v>1</v>
      </c>
      <c r="M45" s="21">
        <f aca="true" t="shared" si="25" ref="M45:M57">R45+AP45</f>
        <v>23.25</v>
      </c>
      <c r="N45" s="93">
        <f>SUM(O45:Q45)</f>
        <v>23.25</v>
      </c>
      <c r="O45" s="93">
        <f>SUM(O46:O48)</f>
        <v>0</v>
      </c>
      <c r="P45" s="93">
        <f>SUM(P46:P48)</f>
        <v>0</v>
      </c>
      <c r="Q45" s="93">
        <f>SUM(Q46:Q48)</f>
        <v>23.25</v>
      </c>
      <c r="R45" s="93">
        <f aca="true" t="shared" si="26" ref="R45:R57">SUM(S45:U45)</f>
        <v>23.25</v>
      </c>
      <c r="S45" s="93">
        <f>SUM(S46:S48)</f>
        <v>0</v>
      </c>
      <c r="T45" s="93">
        <f>SUM(T46:T48)</f>
        <v>0</v>
      </c>
      <c r="U45" s="93">
        <f>SUM(U46:U48)</f>
        <v>23.25</v>
      </c>
      <c r="V45" s="21">
        <f aca="true" t="shared" si="27" ref="V45:V57">SUM(W45:Y45)</f>
        <v>0</v>
      </c>
      <c r="W45" s="21">
        <f>SUM(W46:W48)</f>
        <v>0</v>
      </c>
      <c r="X45" s="21">
        <f>SUM(X46:X48)</f>
        <v>0</v>
      </c>
      <c r="Y45" s="21">
        <f>SUM(Y46:Y48)</f>
        <v>0</v>
      </c>
      <c r="Z45" s="21">
        <f aca="true" t="shared" si="28" ref="Z45:Z57">SUM(AA45:AC45)</f>
        <v>8.25</v>
      </c>
      <c r="AA45" s="21">
        <f>SUM(AA46:AA48)</f>
        <v>0</v>
      </c>
      <c r="AB45" s="21">
        <f>SUM(AB46:AB48)</f>
        <v>0</v>
      </c>
      <c r="AC45" s="21">
        <f>SUM(AC46:AC48)</f>
        <v>8.25</v>
      </c>
      <c r="AD45" s="21">
        <f aca="true" t="shared" si="29" ref="AD45:AD57">SUM(AE45:AG45)</f>
        <v>0</v>
      </c>
      <c r="AE45" s="21">
        <f>SUM(AE46:AE48)</f>
        <v>0</v>
      </c>
      <c r="AF45" s="21">
        <f>SUM(AF46:AF48)</f>
        <v>0</v>
      </c>
      <c r="AG45" s="21">
        <f>SUM(AG46:AG48)</f>
        <v>0</v>
      </c>
      <c r="AH45" s="21">
        <f aca="true" t="shared" si="30" ref="AH45:AH57">SUM(AI45:AK45)</f>
        <v>15</v>
      </c>
      <c r="AI45" s="21">
        <f>SUM(AI46:AI48)</f>
        <v>0</v>
      </c>
      <c r="AJ45" s="21">
        <f>SUM(AJ46:AJ48)</f>
        <v>0</v>
      </c>
      <c r="AK45" s="21">
        <f>SUM(AK46:AK48)</f>
        <v>15</v>
      </c>
      <c r="AL45" s="21">
        <f aca="true" t="shared" si="31" ref="AL45:AL52">SUM(AM45:AO45)</f>
        <v>0</v>
      </c>
      <c r="AM45" s="21">
        <f>SUM(AM46:AM48)</f>
        <v>0</v>
      </c>
      <c r="AN45" s="21">
        <f>SUM(AN46:AN48)</f>
        <v>0</v>
      </c>
      <c r="AO45" s="21">
        <f>SUM(AO46:AO48)</f>
        <v>0</v>
      </c>
      <c r="AP45" s="21">
        <f aca="true" t="shared" si="32" ref="AP45:AP57">SUM(AQ45:AS45)</f>
        <v>0</v>
      </c>
      <c r="AQ45" s="21">
        <f>SUM(AQ46:AQ48)</f>
        <v>0</v>
      </c>
      <c r="AR45" s="21">
        <f>SUM(AR46:AR48)</f>
        <v>0</v>
      </c>
      <c r="AS45" s="21">
        <f>SUM(AS46:AS48)</f>
        <v>0</v>
      </c>
      <c r="AT45" s="62"/>
    </row>
    <row r="46" spans="1:46" s="18" customFormat="1" ht="24.75">
      <c r="A46" s="24">
        <v>28</v>
      </c>
      <c r="B46" s="30" t="s">
        <v>153</v>
      </c>
      <c r="C46" s="30" t="s">
        <v>154</v>
      </c>
      <c r="D46" s="31" t="s">
        <v>155</v>
      </c>
      <c r="E46" s="24" t="s">
        <v>91</v>
      </c>
      <c r="F46" s="61">
        <v>2500</v>
      </c>
      <c r="G46" s="31"/>
      <c r="H46" s="31"/>
      <c r="I46" s="31" t="s">
        <v>91</v>
      </c>
      <c r="J46" s="32"/>
      <c r="K46" s="24" t="s">
        <v>91</v>
      </c>
      <c r="L46" s="24"/>
      <c r="M46" s="25">
        <f t="shared" si="25"/>
        <v>15</v>
      </c>
      <c r="N46" s="94">
        <f>R46+AP46</f>
        <v>15</v>
      </c>
      <c r="O46" s="94">
        <f>S46+AQ46</f>
        <v>0</v>
      </c>
      <c r="P46" s="94">
        <f>T46+AR46</f>
        <v>0</v>
      </c>
      <c r="Q46" s="94">
        <f>U46+AS46</f>
        <v>15</v>
      </c>
      <c r="R46" s="94">
        <f t="shared" si="26"/>
        <v>15</v>
      </c>
      <c r="S46" s="94">
        <f aca="true" t="shared" si="33" ref="S46:U48">W46+AA46+AE46+AI46+AM46</f>
        <v>0</v>
      </c>
      <c r="T46" s="94">
        <f t="shared" si="33"/>
        <v>0</v>
      </c>
      <c r="U46" s="94">
        <f t="shared" si="33"/>
        <v>15</v>
      </c>
      <c r="V46" s="25">
        <f t="shared" si="27"/>
        <v>0</v>
      </c>
      <c r="W46" s="25"/>
      <c r="X46" s="25"/>
      <c r="Y46" s="25"/>
      <c r="Z46" s="25">
        <f t="shared" si="28"/>
        <v>0</v>
      </c>
      <c r="AA46" s="25"/>
      <c r="AB46" s="25"/>
      <c r="AC46" s="25"/>
      <c r="AD46" s="25">
        <f t="shared" si="29"/>
        <v>0</v>
      </c>
      <c r="AE46" s="25"/>
      <c r="AF46" s="25"/>
      <c r="AG46" s="25"/>
      <c r="AH46" s="25">
        <f t="shared" si="30"/>
        <v>15</v>
      </c>
      <c r="AI46" s="25"/>
      <c r="AJ46" s="25"/>
      <c r="AK46" s="25">
        <v>15</v>
      </c>
      <c r="AL46" s="25">
        <f t="shared" si="31"/>
        <v>0</v>
      </c>
      <c r="AM46" s="25"/>
      <c r="AN46" s="25"/>
      <c r="AO46" s="25"/>
      <c r="AP46" s="25">
        <f t="shared" si="32"/>
        <v>0</v>
      </c>
      <c r="AQ46" s="25"/>
      <c r="AR46" s="25"/>
      <c r="AS46" s="25"/>
      <c r="AT46" s="62" t="s">
        <v>198</v>
      </c>
    </row>
    <row r="47" spans="1:46" s="18" customFormat="1" ht="22.5">
      <c r="A47" s="24">
        <v>29</v>
      </c>
      <c r="B47" s="81" t="s">
        <v>156</v>
      </c>
      <c r="C47" s="30" t="s">
        <v>157</v>
      </c>
      <c r="D47" s="31" t="s">
        <v>158</v>
      </c>
      <c r="E47" s="24" t="s">
        <v>91</v>
      </c>
      <c r="F47" s="61">
        <v>2500</v>
      </c>
      <c r="G47" s="31"/>
      <c r="H47" s="31"/>
      <c r="I47" s="31" t="s">
        <v>91</v>
      </c>
      <c r="J47" s="32"/>
      <c r="K47" s="24"/>
      <c r="L47" s="24" t="s">
        <v>91</v>
      </c>
      <c r="M47" s="25">
        <f t="shared" si="25"/>
        <v>0.25</v>
      </c>
      <c r="N47" s="94">
        <f>R47+AP47</f>
        <v>0.25</v>
      </c>
      <c r="O47" s="94">
        <f>S47+AQ47</f>
        <v>0</v>
      </c>
      <c r="P47" s="94">
        <f>T47+AR47</f>
        <v>0</v>
      </c>
      <c r="Q47" s="94">
        <f>U47+AS47</f>
        <v>0.25</v>
      </c>
      <c r="R47" s="94">
        <f t="shared" si="26"/>
        <v>0.25</v>
      </c>
      <c r="S47" s="94">
        <f t="shared" si="33"/>
        <v>0</v>
      </c>
      <c r="T47" s="94">
        <f t="shared" si="33"/>
        <v>0</v>
      </c>
      <c r="U47" s="94">
        <f t="shared" si="33"/>
        <v>0.25</v>
      </c>
      <c r="V47" s="25">
        <f t="shared" si="27"/>
        <v>0</v>
      </c>
      <c r="W47" s="25"/>
      <c r="X47" s="25"/>
      <c r="Y47" s="25"/>
      <c r="Z47" s="25">
        <f t="shared" si="28"/>
        <v>0.25</v>
      </c>
      <c r="AA47" s="25"/>
      <c r="AB47" s="25"/>
      <c r="AC47" s="25">
        <v>0.25</v>
      </c>
      <c r="AD47" s="25">
        <f t="shared" si="29"/>
        <v>0</v>
      </c>
      <c r="AE47" s="25"/>
      <c r="AF47" s="25"/>
      <c r="AG47" s="25"/>
      <c r="AH47" s="25">
        <f t="shared" si="30"/>
        <v>0</v>
      </c>
      <c r="AI47" s="25"/>
      <c r="AJ47" s="25"/>
      <c r="AK47" s="25"/>
      <c r="AL47" s="25">
        <f t="shared" si="31"/>
        <v>0</v>
      </c>
      <c r="AM47" s="25"/>
      <c r="AN47" s="25"/>
      <c r="AO47" s="25"/>
      <c r="AP47" s="25">
        <f t="shared" si="32"/>
        <v>0</v>
      </c>
      <c r="AQ47" s="25"/>
      <c r="AR47" s="25"/>
      <c r="AS47" s="25"/>
      <c r="AT47" s="62"/>
    </row>
    <row r="48" spans="1:46" s="18" customFormat="1" ht="33.75">
      <c r="A48" s="24">
        <v>30</v>
      </c>
      <c r="B48" s="30" t="s">
        <v>159</v>
      </c>
      <c r="C48" s="30" t="s">
        <v>160</v>
      </c>
      <c r="D48" s="31" t="s">
        <v>161</v>
      </c>
      <c r="E48" s="24" t="s">
        <v>91</v>
      </c>
      <c r="F48" s="61">
        <v>1600</v>
      </c>
      <c r="G48" s="31"/>
      <c r="H48" s="31"/>
      <c r="I48" s="31" t="s">
        <v>91</v>
      </c>
      <c r="J48" s="32"/>
      <c r="K48" s="24" t="s">
        <v>91</v>
      </c>
      <c r="L48" s="24"/>
      <c r="M48" s="25">
        <f t="shared" si="25"/>
        <v>8</v>
      </c>
      <c r="N48" s="94">
        <f>R48+AP48</f>
        <v>8</v>
      </c>
      <c r="O48" s="94">
        <f>S48+AQ48</f>
        <v>0</v>
      </c>
      <c r="P48" s="94">
        <f>T48+AR48</f>
        <v>0</v>
      </c>
      <c r="Q48" s="94">
        <f>U48+AS48</f>
        <v>8</v>
      </c>
      <c r="R48" s="94">
        <f t="shared" si="26"/>
        <v>8</v>
      </c>
      <c r="S48" s="94">
        <f t="shared" si="33"/>
        <v>0</v>
      </c>
      <c r="T48" s="94">
        <f t="shared" si="33"/>
        <v>0</v>
      </c>
      <c r="U48" s="94">
        <f t="shared" si="33"/>
        <v>8</v>
      </c>
      <c r="V48" s="25">
        <f t="shared" si="27"/>
        <v>0</v>
      </c>
      <c r="W48" s="25"/>
      <c r="X48" s="25"/>
      <c r="Y48" s="25"/>
      <c r="Z48" s="25">
        <f t="shared" si="28"/>
        <v>8</v>
      </c>
      <c r="AA48" s="25"/>
      <c r="AB48" s="25"/>
      <c r="AC48" s="25">
        <v>8</v>
      </c>
      <c r="AD48" s="25">
        <f t="shared" si="29"/>
        <v>0</v>
      </c>
      <c r="AE48" s="25"/>
      <c r="AF48" s="25"/>
      <c r="AG48" s="25"/>
      <c r="AH48" s="25">
        <f t="shared" si="30"/>
        <v>0</v>
      </c>
      <c r="AI48" s="25"/>
      <c r="AJ48" s="25"/>
      <c r="AK48" s="25"/>
      <c r="AL48" s="25">
        <f t="shared" si="31"/>
        <v>0</v>
      </c>
      <c r="AM48" s="25"/>
      <c r="AN48" s="25"/>
      <c r="AO48" s="25"/>
      <c r="AP48" s="25">
        <f t="shared" si="32"/>
        <v>0</v>
      </c>
      <c r="AQ48" s="25"/>
      <c r="AR48" s="25"/>
      <c r="AS48" s="25"/>
      <c r="AT48" s="62" t="s">
        <v>184</v>
      </c>
    </row>
    <row r="49" spans="1:46" s="18" customFormat="1" ht="11.25">
      <c r="A49" s="19" t="s">
        <v>12</v>
      </c>
      <c r="B49" s="121" t="s">
        <v>41</v>
      </c>
      <c r="C49" s="122"/>
      <c r="D49" s="23"/>
      <c r="E49" s="20">
        <f>COUNTA(E50:E53)</f>
        <v>4</v>
      </c>
      <c r="F49" s="60">
        <f>SUM(F50:F53)</f>
        <v>4685</v>
      </c>
      <c r="G49" s="20">
        <f aca="true" t="shared" si="34" ref="G49:L49">COUNTA(G50:G53)</f>
        <v>0</v>
      </c>
      <c r="H49" s="20">
        <f t="shared" si="34"/>
        <v>1</v>
      </c>
      <c r="I49" s="20">
        <f t="shared" si="34"/>
        <v>3</v>
      </c>
      <c r="J49" s="20">
        <f t="shared" si="34"/>
        <v>0</v>
      </c>
      <c r="K49" s="20">
        <f t="shared" si="34"/>
        <v>3</v>
      </c>
      <c r="L49" s="20">
        <f t="shared" si="34"/>
        <v>1</v>
      </c>
      <c r="M49" s="21">
        <f t="shared" si="25"/>
        <v>8</v>
      </c>
      <c r="N49" s="93">
        <f>SUM(O49:Q49)</f>
        <v>8</v>
      </c>
      <c r="O49" s="93">
        <f>SUM(O50:O53)</f>
        <v>0</v>
      </c>
      <c r="P49" s="93">
        <f>SUM(P50:P53)</f>
        <v>0</v>
      </c>
      <c r="Q49" s="93">
        <f>SUM(Q50:Q53)</f>
        <v>8</v>
      </c>
      <c r="R49" s="93">
        <f t="shared" si="26"/>
        <v>5</v>
      </c>
      <c r="S49" s="93">
        <f>SUM(S50:S53)</f>
        <v>0</v>
      </c>
      <c r="T49" s="93">
        <f>SUM(T50:T53)</f>
        <v>0</v>
      </c>
      <c r="U49" s="93">
        <f>SUM(U50:U53)</f>
        <v>5</v>
      </c>
      <c r="V49" s="21">
        <f t="shared" si="27"/>
        <v>0</v>
      </c>
      <c r="W49" s="21">
        <f>SUM(W50:W53)</f>
        <v>0</v>
      </c>
      <c r="X49" s="21">
        <f>SUM(X50:X53)</f>
        <v>0</v>
      </c>
      <c r="Y49" s="21">
        <f>SUM(Y50:Y53)</f>
        <v>0</v>
      </c>
      <c r="Z49" s="21">
        <f t="shared" si="28"/>
        <v>0</v>
      </c>
      <c r="AA49" s="21">
        <f>SUM(AA50:AA53)</f>
        <v>0</v>
      </c>
      <c r="AB49" s="21">
        <f>SUM(AB50:AB53)</f>
        <v>0</v>
      </c>
      <c r="AC49" s="21">
        <f>SUM(AC50:AC53)</f>
        <v>0</v>
      </c>
      <c r="AD49" s="21">
        <f t="shared" si="29"/>
        <v>0</v>
      </c>
      <c r="AE49" s="21">
        <f>SUM(AE50:AE53)</f>
        <v>0</v>
      </c>
      <c r="AF49" s="21">
        <f>SUM(AF50:AF53)</f>
        <v>0</v>
      </c>
      <c r="AG49" s="21">
        <f>SUM(AG50:AG53)</f>
        <v>0</v>
      </c>
      <c r="AH49" s="21">
        <f t="shared" si="30"/>
        <v>0</v>
      </c>
      <c r="AI49" s="21">
        <f>SUM(AI50:AI53)</f>
        <v>0</v>
      </c>
      <c r="AJ49" s="21">
        <f>SUM(AJ50:AJ53)</f>
        <v>0</v>
      </c>
      <c r="AK49" s="21">
        <f>SUM(AK50:AK53)</f>
        <v>0</v>
      </c>
      <c r="AL49" s="21">
        <f t="shared" si="31"/>
        <v>5</v>
      </c>
      <c r="AM49" s="21">
        <f>SUM(AM50:AM53)</f>
        <v>0</v>
      </c>
      <c r="AN49" s="21">
        <f>SUM(AN50:AN53)</f>
        <v>0</v>
      </c>
      <c r="AO49" s="21">
        <f>SUM(AO50:AO53)</f>
        <v>5</v>
      </c>
      <c r="AP49" s="21">
        <f t="shared" si="32"/>
        <v>3</v>
      </c>
      <c r="AQ49" s="21">
        <f>SUM(AQ50:AQ53)</f>
        <v>0</v>
      </c>
      <c r="AR49" s="21">
        <f>SUM(AR50:AR53)</f>
        <v>0</v>
      </c>
      <c r="AS49" s="21">
        <f>SUM(AS50:AS53)</f>
        <v>3</v>
      </c>
      <c r="AT49" s="62"/>
    </row>
    <row r="50" spans="1:46" s="18" customFormat="1" ht="22.5">
      <c r="A50" s="24">
        <v>31</v>
      </c>
      <c r="B50" s="64" t="s">
        <v>162</v>
      </c>
      <c r="C50" s="64" t="s">
        <v>68</v>
      </c>
      <c r="D50" s="65" t="s">
        <v>163</v>
      </c>
      <c r="E50" s="24" t="s">
        <v>91</v>
      </c>
      <c r="F50" s="61">
        <v>1239</v>
      </c>
      <c r="G50" s="31"/>
      <c r="H50" s="31"/>
      <c r="I50" s="31" t="s">
        <v>91</v>
      </c>
      <c r="J50" s="79"/>
      <c r="K50" s="24" t="s">
        <v>91</v>
      </c>
      <c r="L50" s="24"/>
      <c r="M50" s="21">
        <f t="shared" si="25"/>
        <v>0</v>
      </c>
      <c r="N50" s="94">
        <f>R50+AP50</f>
        <v>0</v>
      </c>
      <c r="O50" s="94">
        <f>S50+AQ50</f>
        <v>0</v>
      </c>
      <c r="P50" s="94">
        <f>T50+AR50</f>
        <v>0</v>
      </c>
      <c r="Q50" s="94">
        <f>U50+AS50</f>
        <v>0</v>
      </c>
      <c r="R50" s="94">
        <f t="shared" si="26"/>
        <v>0</v>
      </c>
      <c r="S50" s="94">
        <f aca="true" t="shared" si="35" ref="S50:U53">W50+AA50+AE50+AI50+AM50</f>
        <v>0</v>
      </c>
      <c r="T50" s="94">
        <f t="shared" si="35"/>
        <v>0</v>
      </c>
      <c r="U50" s="94">
        <f t="shared" si="35"/>
        <v>0</v>
      </c>
      <c r="V50" s="25">
        <f t="shared" si="27"/>
        <v>0</v>
      </c>
      <c r="W50" s="75"/>
      <c r="X50" s="75"/>
      <c r="Y50" s="75"/>
      <c r="Z50" s="25">
        <f t="shared" si="28"/>
        <v>0</v>
      </c>
      <c r="AA50" s="75"/>
      <c r="AB50" s="75"/>
      <c r="AC50" s="75"/>
      <c r="AD50" s="25">
        <f t="shared" si="29"/>
        <v>0</v>
      </c>
      <c r="AE50" s="75"/>
      <c r="AF50" s="75"/>
      <c r="AG50" s="75"/>
      <c r="AH50" s="25">
        <f t="shared" si="30"/>
        <v>0</v>
      </c>
      <c r="AI50" s="75"/>
      <c r="AJ50" s="75"/>
      <c r="AK50" s="75"/>
      <c r="AL50" s="25">
        <f t="shared" si="31"/>
        <v>0</v>
      </c>
      <c r="AM50" s="75"/>
      <c r="AN50" s="75"/>
      <c r="AO50" s="75"/>
      <c r="AP50" s="25">
        <f t="shared" si="32"/>
        <v>0</v>
      </c>
      <c r="AQ50" s="75"/>
      <c r="AR50" s="75"/>
      <c r="AS50" s="75"/>
      <c r="AT50" s="62" t="s">
        <v>199</v>
      </c>
    </row>
    <row r="51" spans="1:46" s="18" customFormat="1" ht="33.75">
      <c r="A51" s="24">
        <v>32</v>
      </c>
      <c r="B51" s="80" t="s">
        <v>164</v>
      </c>
      <c r="C51" s="64" t="s">
        <v>165</v>
      </c>
      <c r="D51" s="65" t="s">
        <v>166</v>
      </c>
      <c r="E51" s="24" t="s">
        <v>91</v>
      </c>
      <c r="F51" s="61">
        <v>1800</v>
      </c>
      <c r="G51" s="31"/>
      <c r="H51" s="31" t="s">
        <v>91</v>
      </c>
      <c r="I51" s="31"/>
      <c r="J51" s="79"/>
      <c r="K51" s="24"/>
      <c r="L51" s="24" t="s">
        <v>91</v>
      </c>
      <c r="M51" s="21">
        <f t="shared" si="25"/>
        <v>3</v>
      </c>
      <c r="N51" s="94">
        <f>R51+AP51</f>
        <v>3</v>
      </c>
      <c r="O51" s="94">
        <f>S51+AQ51</f>
        <v>0</v>
      </c>
      <c r="P51" s="94">
        <f>T51+AR51</f>
        <v>0</v>
      </c>
      <c r="Q51" s="94">
        <f>U51+AS51</f>
        <v>3</v>
      </c>
      <c r="R51" s="94">
        <f t="shared" si="26"/>
        <v>0</v>
      </c>
      <c r="S51" s="94">
        <f t="shared" si="35"/>
        <v>0</v>
      </c>
      <c r="T51" s="94">
        <f t="shared" si="35"/>
        <v>0</v>
      </c>
      <c r="U51" s="94">
        <f t="shared" si="35"/>
        <v>0</v>
      </c>
      <c r="V51" s="25">
        <f t="shared" si="27"/>
        <v>0</v>
      </c>
      <c r="W51" s="75"/>
      <c r="X51" s="75"/>
      <c r="Y51" s="75"/>
      <c r="Z51" s="25">
        <f t="shared" si="28"/>
        <v>0</v>
      </c>
      <c r="AA51" s="75"/>
      <c r="AB51" s="75"/>
      <c r="AC51" s="75"/>
      <c r="AD51" s="25">
        <f t="shared" si="29"/>
        <v>0</v>
      </c>
      <c r="AE51" s="75"/>
      <c r="AF51" s="75"/>
      <c r="AG51" s="75"/>
      <c r="AH51" s="25">
        <f t="shared" si="30"/>
        <v>0</v>
      </c>
      <c r="AI51" s="75"/>
      <c r="AJ51" s="75"/>
      <c r="AK51" s="75"/>
      <c r="AL51" s="25">
        <f t="shared" si="31"/>
        <v>0</v>
      </c>
      <c r="AM51" s="75"/>
      <c r="AN51" s="75"/>
      <c r="AO51" s="75"/>
      <c r="AP51" s="25">
        <f t="shared" si="32"/>
        <v>3</v>
      </c>
      <c r="AQ51" s="75"/>
      <c r="AR51" s="75"/>
      <c r="AS51" s="75">
        <v>3</v>
      </c>
      <c r="AT51" s="62"/>
    </row>
    <row r="52" spans="1:46" s="18" customFormat="1" ht="24.75">
      <c r="A52" s="24">
        <v>33</v>
      </c>
      <c r="B52" s="80" t="s">
        <v>167</v>
      </c>
      <c r="C52" s="64" t="s">
        <v>168</v>
      </c>
      <c r="D52" s="65" t="s">
        <v>169</v>
      </c>
      <c r="E52" s="24" t="s">
        <v>91</v>
      </c>
      <c r="F52" s="61">
        <v>850</v>
      </c>
      <c r="G52" s="31"/>
      <c r="H52" s="31"/>
      <c r="I52" s="31" t="s">
        <v>91</v>
      </c>
      <c r="J52" s="79"/>
      <c r="K52" s="24" t="s">
        <v>91</v>
      </c>
      <c r="L52" s="24"/>
      <c r="M52" s="21">
        <f t="shared" si="25"/>
        <v>5</v>
      </c>
      <c r="N52" s="94">
        <f>R52+AP52</f>
        <v>5</v>
      </c>
      <c r="O52" s="94">
        <f>S52+AQ52</f>
        <v>0</v>
      </c>
      <c r="P52" s="94">
        <f>T52+AR52</f>
        <v>0</v>
      </c>
      <c r="Q52" s="94">
        <f>U52+AS52</f>
        <v>5</v>
      </c>
      <c r="R52" s="94">
        <f t="shared" si="26"/>
        <v>5</v>
      </c>
      <c r="S52" s="94">
        <f t="shared" si="35"/>
        <v>0</v>
      </c>
      <c r="T52" s="94">
        <f t="shared" si="35"/>
        <v>0</v>
      </c>
      <c r="U52" s="94">
        <f t="shared" si="35"/>
        <v>5</v>
      </c>
      <c r="V52" s="25">
        <f t="shared" si="27"/>
        <v>0</v>
      </c>
      <c r="W52" s="75"/>
      <c r="X52" s="75"/>
      <c r="Y52" s="75"/>
      <c r="Z52" s="25">
        <f t="shared" si="28"/>
        <v>0</v>
      </c>
      <c r="AA52" s="75"/>
      <c r="AB52" s="75"/>
      <c r="AC52" s="75"/>
      <c r="AD52" s="25">
        <f t="shared" si="29"/>
        <v>0</v>
      </c>
      <c r="AE52" s="75"/>
      <c r="AF52" s="75"/>
      <c r="AG52" s="75"/>
      <c r="AH52" s="25">
        <f t="shared" si="30"/>
        <v>0</v>
      </c>
      <c r="AI52" s="75"/>
      <c r="AJ52" s="75"/>
      <c r="AK52" s="75"/>
      <c r="AL52" s="25">
        <f t="shared" si="31"/>
        <v>5</v>
      </c>
      <c r="AM52" s="75"/>
      <c r="AN52" s="75"/>
      <c r="AO52" s="75">
        <v>5</v>
      </c>
      <c r="AP52" s="25">
        <f t="shared" si="32"/>
        <v>0</v>
      </c>
      <c r="AQ52" s="75"/>
      <c r="AR52" s="75"/>
      <c r="AS52" s="75"/>
      <c r="AT52" s="62" t="s">
        <v>193</v>
      </c>
    </row>
    <row r="53" spans="1:46" s="18" customFormat="1" ht="33.75">
      <c r="A53" s="24">
        <v>34</v>
      </c>
      <c r="B53" s="64" t="s">
        <v>170</v>
      </c>
      <c r="C53" s="64" t="s">
        <v>171</v>
      </c>
      <c r="D53" s="65" t="s">
        <v>172</v>
      </c>
      <c r="E53" s="24" t="s">
        <v>91</v>
      </c>
      <c r="F53" s="61">
        <v>796</v>
      </c>
      <c r="G53" s="31"/>
      <c r="H53" s="31"/>
      <c r="I53" s="31" t="s">
        <v>91</v>
      </c>
      <c r="J53" s="79"/>
      <c r="K53" s="24" t="s">
        <v>91</v>
      </c>
      <c r="L53" s="24"/>
      <c r="M53" s="21">
        <f t="shared" si="25"/>
        <v>0</v>
      </c>
      <c r="N53" s="94">
        <f>R53+AP53</f>
        <v>0</v>
      </c>
      <c r="O53" s="94">
        <f>S53+AQ53</f>
        <v>0</v>
      </c>
      <c r="P53" s="94">
        <f>T53+AR53</f>
        <v>0</v>
      </c>
      <c r="Q53" s="94">
        <f>U53+AS53</f>
        <v>0</v>
      </c>
      <c r="R53" s="94">
        <f t="shared" si="26"/>
        <v>0</v>
      </c>
      <c r="S53" s="94">
        <f t="shared" si="35"/>
        <v>0</v>
      </c>
      <c r="T53" s="94">
        <f t="shared" si="35"/>
        <v>0</v>
      </c>
      <c r="U53" s="94">
        <f t="shared" si="35"/>
        <v>0</v>
      </c>
      <c r="V53" s="25">
        <f t="shared" si="27"/>
        <v>0</v>
      </c>
      <c r="W53" s="75"/>
      <c r="X53" s="75"/>
      <c r="Y53" s="75"/>
      <c r="Z53" s="25">
        <f t="shared" si="28"/>
        <v>0</v>
      </c>
      <c r="AA53" s="75"/>
      <c r="AB53" s="75"/>
      <c r="AC53" s="75"/>
      <c r="AD53" s="25">
        <f t="shared" si="29"/>
        <v>0</v>
      </c>
      <c r="AE53" s="75"/>
      <c r="AF53" s="75"/>
      <c r="AG53" s="75"/>
      <c r="AH53" s="25">
        <f t="shared" si="30"/>
        <v>0</v>
      </c>
      <c r="AI53" s="75"/>
      <c r="AJ53" s="75"/>
      <c r="AK53" s="75"/>
      <c r="AL53" s="25">
        <v>15</v>
      </c>
      <c r="AM53" s="75"/>
      <c r="AN53" s="75"/>
      <c r="AO53" s="75"/>
      <c r="AP53" s="25">
        <f t="shared" si="32"/>
        <v>0</v>
      </c>
      <c r="AQ53" s="75"/>
      <c r="AR53" s="75"/>
      <c r="AS53" s="75"/>
      <c r="AT53" s="62" t="s">
        <v>193</v>
      </c>
    </row>
    <row r="54" spans="1:46" s="18" customFormat="1" ht="11.25">
      <c r="A54" s="19" t="s">
        <v>13</v>
      </c>
      <c r="B54" s="121" t="s">
        <v>49</v>
      </c>
      <c r="C54" s="122"/>
      <c r="D54" s="23"/>
      <c r="E54" s="20">
        <f>COUNTA(E55:E57)</f>
        <v>3</v>
      </c>
      <c r="F54" s="60">
        <f>SUM(F55:F57)</f>
        <v>42154</v>
      </c>
      <c r="G54" s="20">
        <f aca="true" t="shared" si="36" ref="G54:L54">COUNTA(G55:G57)</f>
        <v>0</v>
      </c>
      <c r="H54" s="20">
        <f t="shared" si="36"/>
        <v>1</v>
      </c>
      <c r="I54" s="20">
        <f t="shared" si="36"/>
        <v>2</v>
      </c>
      <c r="J54" s="20">
        <f t="shared" si="36"/>
        <v>0</v>
      </c>
      <c r="K54" s="20">
        <f t="shared" si="36"/>
        <v>2</v>
      </c>
      <c r="L54" s="20">
        <f t="shared" si="36"/>
        <v>1</v>
      </c>
      <c r="M54" s="21">
        <f t="shared" si="25"/>
        <v>16</v>
      </c>
      <c r="N54" s="93">
        <f>SUM(O54:Q54)</f>
        <v>16</v>
      </c>
      <c r="O54" s="93">
        <f>SUM(O55:O57)</f>
        <v>0</v>
      </c>
      <c r="P54" s="93">
        <f>SUM(P55:P57)</f>
        <v>0</v>
      </c>
      <c r="Q54" s="93">
        <f>SUM(Q55:Q57)</f>
        <v>16</v>
      </c>
      <c r="R54" s="93">
        <f t="shared" si="26"/>
        <v>15</v>
      </c>
      <c r="S54" s="93">
        <f>SUM(S55:S57)</f>
        <v>0</v>
      </c>
      <c r="T54" s="93">
        <f>SUM(T55:T57)</f>
        <v>0</v>
      </c>
      <c r="U54" s="93">
        <f>SUM(U55:U57)</f>
        <v>15</v>
      </c>
      <c r="V54" s="21">
        <f t="shared" si="27"/>
        <v>0</v>
      </c>
      <c r="W54" s="21">
        <f>SUM(W55:W57)</f>
        <v>0</v>
      </c>
      <c r="X54" s="21">
        <f>SUM(X55:X57)</f>
        <v>0</v>
      </c>
      <c r="Y54" s="21">
        <f>SUM(Y55:Y57)</f>
        <v>0</v>
      </c>
      <c r="Z54" s="21">
        <f t="shared" si="28"/>
        <v>0</v>
      </c>
      <c r="AA54" s="21">
        <f>SUM(AA55:AA57)</f>
        <v>0</v>
      </c>
      <c r="AB54" s="21">
        <f>SUM(AB55:AB57)</f>
        <v>0</v>
      </c>
      <c r="AC54" s="21">
        <f>SUM(AC55:AC57)</f>
        <v>0</v>
      </c>
      <c r="AD54" s="21">
        <f t="shared" si="29"/>
        <v>0</v>
      </c>
      <c r="AE54" s="21">
        <f>SUM(AE55:AE57)</f>
        <v>0</v>
      </c>
      <c r="AF54" s="21">
        <f>SUM(AF55:AF57)</f>
        <v>0</v>
      </c>
      <c r="AG54" s="21">
        <f>SUM(AG55:AG57)</f>
        <v>0</v>
      </c>
      <c r="AH54" s="21">
        <f t="shared" si="30"/>
        <v>5</v>
      </c>
      <c r="AI54" s="21">
        <f>SUM(AI55:AI57)</f>
        <v>0</v>
      </c>
      <c r="AJ54" s="21">
        <f>SUM(AJ55:AJ57)</f>
        <v>0</v>
      </c>
      <c r="AK54" s="21">
        <f>SUM(AK55:AK57)</f>
        <v>5</v>
      </c>
      <c r="AL54" s="21">
        <f>SUM(AM54:AO54)</f>
        <v>10</v>
      </c>
      <c r="AM54" s="21">
        <f>SUM(AM55:AM57)</f>
        <v>0</v>
      </c>
      <c r="AN54" s="21">
        <f>SUM(AN55:AN57)</f>
        <v>0</v>
      </c>
      <c r="AO54" s="21">
        <f>SUM(AO55:AO57)</f>
        <v>10</v>
      </c>
      <c r="AP54" s="21">
        <f t="shared" si="32"/>
        <v>1</v>
      </c>
      <c r="AQ54" s="21">
        <f>SUM(AQ55:AQ57)</f>
        <v>0</v>
      </c>
      <c r="AR54" s="21">
        <f>SUM(AR55:AR57)</f>
        <v>0</v>
      </c>
      <c r="AS54" s="21">
        <f>SUM(AS55:AS57)</f>
        <v>1</v>
      </c>
      <c r="AT54" s="62"/>
    </row>
    <row r="55" spans="1:46" s="18" customFormat="1" ht="33.75">
      <c r="A55" s="24">
        <v>35</v>
      </c>
      <c r="B55" s="64" t="s">
        <v>173</v>
      </c>
      <c r="C55" s="80" t="s">
        <v>174</v>
      </c>
      <c r="D55" s="70" t="s">
        <v>175</v>
      </c>
      <c r="E55" s="24" t="s">
        <v>91</v>
      </c>
      <c r="F55" s="68">
        <v>18154</v>
      </c>
      <c r="G55" s="65"/>
      <c r="H55" s="65" t="s">
        <v>91</v>
      </c>
      <c r="I55" s="65"/>
      <c r="J55" s="73"/>
      <c r="K55" s="24"/>
      <c r="L55" s="24" t="s">
        <v>91</v>
      </c>
      <c r="M55" s="21">
        <f t="shared" si="25"/>
        <v>1</v>
      </c>
      <c r="N55" s="94">
        <f>R55+AP55</f>
        <v>1</v>
      </c>
      <c r="O55" s="94">
        <f>S55+AQ55</f>
        <v>0</v>
      </c>
      <c r="P55" s="94">
        <f>T55+AR55</f>
        <v>0</v>
      </c>
      <c r="Q55" s="94">
        <f>U55+AS55</f>
        <v>1</v>
      </c>
      <c r="R55" s="94">
        <f t="shared" si="26"/>
        <v>0</v>
      </c>
      <c r="S55" s="94">
        <f aca="true" t="shared" si="37" ref="S55:U57">W55+AA55+AE55+AI55+AM55</f>
        <v>0</v>
      </c>
      <c r="T55" s="94">
        <f t="shared" si="37"/>
        <v>0</v>
      </c>
      <c r="U55" s="94">
        <f t="shared" si="37"/>
        <v>0</v>
      </c>
      <c r="V55" s="25">
        <f t="shared" si="27"/>
        <v>0</v>
      </c>
      <c r="W55" s="25"/>
      <c r="X55" s="25"/>
      <c r="Y55" s="25"/>
      <c r="Z55" s="25">
        <f t="shared" si="28"/>
        <v>0</v>
      </c>
      <c r="AA55" s="25"/>
      <c r="AB55" s="25"/>
      <c r="AC55" s="25"/>
      <c r="AD55" s="25">
        <f t="shared" si="29"/>
        <v>0</v>
      </c>
      <c r="AE55" s="25"/>
      <c r="AF55" s="25"/>
      <c r="AG55" s="25"/>
      <c r="AH55" s="25">
        <f t="shared" si="30"/>
        <v>0</v>
      </c>
      <c r="AI55" s="25"/>
      <c r="AJ55" s="25"/>
      <c r="AK55" s="25"/>
      <c r="AL55" s="25">
        <f>SUM(AM55:AO55)</f>
        <v>0</v>
      </c>
      <c r="AM55" s="25"/>
      <c r="AN55" s="25"/>
      <c r="AO55" s="25"/>
      <c r="AP55" s="25">
        <f t="shared" si="32"/>
        <v>1</v>
      </c>
      <c r="AQ55" s="25"/>
      <c r="AR55" s="25"/>
      <c r="AS55" s="25">
        <v>1</v>
      </c>
      <c r="AT55" s="62" t="s">
        <v>187</v>
      </c>
    </row>
    <row r="56" spans="1:46" s="18" customFormat="1" ht="33">
      <c r="A56" s="24">
        <v>36</v>
      </c>
      <c r="B56" s="33" t="s">
        <v>176</v>
      </c>
      <c r="C56" s="71" t="s">
        <v>177</v>
      </c>
      <c r="D56" s="70" t="s">
        <v>178</v>
      </c>
      <c r="E56" s="19" t="s">
        <v>91</v>
      </c>
      <c r="F56" s="68">
        <v>12000</v>
      </c>
      <c r="G56" s="65"/>
      <c r="H56" s="65"/>
      <c r="I56" s="65" t="s">
        <v>91</v>
      </c>
      <c r="J56" s="73"/>
      <c r="K56" s="24" t="s">
        <v>91</v>
      </c>
      <c r="L56" s="24"/>
      <c r="M56" s="25">
        <f t="shared" si="25"/>
        <v>10</v>
      </c>
      <c r="N56" s="94">
        <f>R56+AP56</f>
        <v>10</v>
      </c>
      <c r="O56" s="94">
        <f>S56+AQ56</f>
        <v>0</v>
      </c>
      <c r="P56" s="94">
        <f>T56+AR56</f>
        <v>0</v>
      </c>
      <c r="Q56" s="94">
        <f>U56+AS56</f>
        <v>10</v>
      </c>
      <c r="R56" s="94">
        <f t="shared" si="26"/>
        <v>10</v>
      </c>
      <c r="S56" s="94">
        <f t="shared" si="37"/>
        <v>0</v>
      </c>
      <c r="T56" s="94">
        <f t="shared" si="37"/>
        <v>0</v>
      </c>
      <c r="U56" s="94">
        <f t="shared" si="37"/>
        <v>10</v>
      </c>
      <c r="V56" s="25">
        <f t="shared" si="27"/>
        <v>0</v>
      </c>
      <c r="W56" s="25"/>
      <c r="X56" s="25"/>
      <c r="Y56" s="25"/>
      <c r="Z56" s="25">
        <f t="shared" si="28"/>
        <v>0</v>
      </c>
      <c r="AA56" s="25"/>
      <c r="AB56" s="25"/>
      <c r="AC56" s="25"/>
      <c r="AD56" s="25">
        <f t="shared" si="29"/>
        <v>0</v>
      </c>
      <c r="AE56" s="25"/>
      <c r="AF56" s="25"/>
      <c r="AG56" s="25"/>
      <c r="AH56" s="25">
        <f t="shared" si="30"/>
        <v>0</v>
      </c>
      <c r="AI56" s="25"/>
      <c r="AJ56" s="25"/>
      <c r="AK56" s="25"/>
      <c r="AL56" s="25">
        <f>SUM(AM56:AO56)</f>
        <v>10</v>
      </c>
      <c r="AM56" s="25"/>
      <c r="AN56" s="25"/>
      <c r="AO56" s="25">
        <v>10</v>
      </c>
      <c r="AP56" s="25">
        <f t="shared" si="32"/>
        <v>0</v>
      </c>
      <c r="AQ56" s="25">
        <v>0</v>
      </c>
      <c r="AR56" s="25">
        <v>0</v>
      </c>
      <c r="AS56" s="25"/>
      <c r="AT56" s="62" t="s">
        <v>197</v>
      </c>
    </row>
    <row r="57" spans="1:46" s="18" customFormat="1" ht="22.5">
      <c r="A57" s="24">
        <v>37</v>
      </c>
      <c r="B57" s="33" t="s">
        <v>179</v>
      </c>
      <c r="C57" s="71" t="s">
        <v>69</v>
      </c>
      <c r="D57" s="70" t="s">
        <v>180</v>
      </c>
      <c r="E57" s="24" t="s">
        <v>91</v>
      </c>
      <c r="F57" s="68">
        <v>12000</v>
      </c>
      <c r="G57" s="65"/>
      <c r="H57" s="65"/>
      <c r="I57" s="65" t="s">
        <v>91</v>
      </c>
      <c r="J57" s="73"/>
      <c r="K57" s="24" t="s">
        <v>91</v>
      </c>
      <c r="L57" s="24"/>
      <c r="M57" s="25">
        <f t="shared" si="25"/>
        <v>5</v>
      </c>
      <c r="N57" s="94">
        <f>R57+AP57</f>
        <v>5</v>
      </c>
      <c r="O57" s="94">
        <f>S57+AQ57</f>
        <v>0</v>
      </c>
      <c r="P57" s="94">
        <f>T57+AR57</f>
        <v>0</v>
      </c>
      <c r="Q57" s="94">
        <f>U57+AS57</f>
        <v>5</v>
      </c>
      <c r="R57" s="94">
        <f t="shared" si="26"/>
        <v>5</v>
      </c>
      <c r="S57" s="94">
        <f t="shared" si="37"/>
        <v>0</v>
      </c>
      <c r="T57" s="94">
        <f t="shared" si="37"/>
        <v>0</v>
      </c>
      <c r="U57" s="94">
        <f t="shared" si="37"/>
        <v>5</v>
      </c>
      <c r="V57" s="25">
        <f t="shared" si="27"/>
        <v>0</v>
      </c>
      <c r="W57" s="25"/>
      <c r="X57" s="25"/>
      <c r="Y57" s="25"/>
      <c r="Z57" s="25">
        <f t="shared" si="28"/>
        <v>0</v>
      </c>
      <c r="AA57" s="25"/>
      <c r="AB57" s="25"/>
      <c r="AC57" s="25"/>
      <c r="AD57" s="25">
        <f t="shared" si="29"/>
        <v>0</v>
      </c>
      <c r="AE57" s="25"/>
      <c r="AF57" s="25"/>
      <c r="AG57" s="25"/>
      <c r="AH57" s="25">
        <f t="shared" si="30"/>
        <v>5</v>
      </c>
      <c r="AI57" s="25">
        <v>0</v>
      </c>
      <c r="AJ57" s="25">
        <v>0</v>
      </c>
      <c r="AK57" s="25">
        <v>5</v>
      </c>
      <c r="AL57" s="25">
        <f>SUM(AM57:AO57)</f>
        <v>0</v>
      </c>
      <c r="AM57" s="25"/>
      <c r="AN57" s="25"/>
      <c r="AO57" s="25"/>
      <c r="AP57" s="25">
        <f t="shared" si="32"/>
        <v>0</v>
      </c>
      <c r="AQ57" s="25"/>
      <c r="AR57" s="25"/>
      <c r="AS57" s="25"/>
      <c r="AT57" s="62"/>
    </row>
    <row r="58" spans="1:45" ht="15.75">
      <c r="A58" s="11"/>
      <c r="B58" s="15"/>
      <c r="C58" s="15"/>
      <c r="D58" s="15"/>
      <c r="E58" s="11"/>
      <c r="F58" s="11"/>
      <c r="G58" s="11"/>
      <c r="H58" s="12"/>
      <c r="I58" s="12"/>
      <c r="J58" s="12"/>
      <c r="K58" s="12"/>
      <c r="L58" s="11"/>
      <c r="M58" s="11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4"/>
      <c r="AQ58" s="15"/>
      <c r="AR58" s="15"/>
      <c r="AS58" s="15"/>
    </row>
    <row r="59" spans="1:45" ht="15.75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8:45" ht="15.7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8:45" ht="15.7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8:45" ht="15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</sheetData>
  <mergeCells count="52">
    <mergeCell ref="N6:Q7"/>
    <mergeCell ref="N8:N9"/>
    <mergeCell ref="O8:Q8"/>
    <mergeCell ref="B45:C45"/>
    <mergeCell ref="B49:C49"/>
    <mergeCell ref="B54:C54"/>
    <mergeCell ref="B32:C32"/>
    <mergeCell ref="B36:C36"/>
    <mergeCell ref="B40:C40"/>
    <mergeCell ref="B11:C11"/>
    <mergeCell ref="B19:C19"/>
    <mergeCell ref="B22:C22"/>
    <mergeCell ref="B28:C28"/>
    <mergeCell ref="AT6:AT9"/>
    <mergeCell ref="C6:C9"/>
    <mergeCell ref="D6:D9"/>
    <mergeCell ref="AP6:AS7"/>
    <mergeCell ref="AH8:AH9"/>
    <mergeCell ref="AM8:AO8"/>
    <mergeCell ref="AL8:AL9"/>
    <mergeCell ref="AI8:AK8"/>
    <mergeCell ref="W8:Y8"/>
    <mergeCell ref="AD7:AG7"/>
    <mergeCell ref="AH7:AK7"/>
    <mergeCell ref="AL7:AO7"/>
    <mergeCell ref="B10:C10"/>
    <mergeCell ref="AQ8:AS8"/>
    <mergeCell ref="AP8:AP9"/>
    <mergeCell ref="AE8:AG8"/>
    <mergeCell ref="Z8:Z9"/>
    <mergeCell ref="AA8:AC8"/>
    <mergeCell ref="AD8:AD9"/>
    <mergeCell ref="R8:R9"/>
    <mergeCell ref="V8:V9"/>
    <mergeCell ref="S8:U8"/>
    <mergeCell ref="R6:U7"/>
    <mergeCell ref="V7:Y7"/>
    <mergeCell ref="A6:A9"/>
    <mergeCell ref="J6:L6"/>
    <mergeCell ref="V6:AO6"/>
    <mergeCell ref="L7:L9"/>
    <mergeCell ref="J7:J9"/>
    <mergeCell ref="I7:I9"/>
    <mergeCell ref="E6:E9"/>
    <mergeCell ref="Z7:AC7"/>
    <mergeCell ref="K7:K9"/>
    <mergeCell ref="M6:M9"/>
    <mergeCell ref="B6:B9"/>
    <mergeCell ref="H7:H9"/>
    <mergeCell ref="G6:I6"/>
    <mergeCell ref="G7:G9"/>
    <mergeCell ref="F6:F9"/>
  </mergeCells>
  <printOptions horizontalCentered="1"/>
  <pageMargins left="0" right="0" top="0.25" bottom="0.25" header="0.275590551181102" footer="0.07874015748031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4"/>
  <sheetViews>
    <sheetView showGridLines="0" showZeros="0" tabSelected="1" zoomScale="120" zoomScaleNormal="120" workbookViewId="0" topLeftCell="A1">
      <selection activeCell="C6" sqref="C6:C9"/>
    </sheetView>
  </sheetViews>
  <sheetFormatPr defaultColWidth="9.140625" defaultRowHeight="12.75"/>
  <cols>
    <col min="1" max="1" width="4.00390625" style="155" customWidth="1"/>
    <col min="2" max="2" width="12.00390625" style="155" customWidth="1"/>
    <col min="3" max="3" width="10.8515625" style="155" customWidth="1"/>
    <col min="4" max="4" width="5.421875" style="155" customWidth="1"/>
    <col min="5" max="5" width="5.8515625" style="157" bestFit="1" customWidth="1"/>
    <col min="6" max="6" width="7.421875" style="155" customWidth="1"/>
    <col min="7" max="8" width="2.7109375" style="157" customWidth="1"/>
    <col min="9" max="9" width="3.7109375" style="157" customWidth="1"/>
    <col min="10" max="10" width="4.28125" style="157" customWidth="1"/>
    <col min="11" max="11" width="3.8515625" style="157" customWidth="1"/>
    <col min="12" max="12" width="5.00390625" style="155" customWidth="1"/>
    <col min="13" max="13" width="5.140625" style="159" customWidth="1"/>
    <col min="14" max="14" width="5.00390625" style="159" customWidth="1"/>
    <col min="15" max="15" width="6.7109375" style="159" customWidth="1"/>
    <col min="16" max="16" width="5.7109375" style="159" customWidth="1"/>
    <col min="17" max="18" width="5.00390625" style="155" customWidth="1"/>
    <col min="19" max="19" width="6.7109375" style="155" customWidth="1"/>
    <col min="20" max="20" width="5.57421875" style="155" customWidth="1"/>
    <col min="21" max="21" width="5.421875" style="155" customWidth="1"/>
    <col min="22" max="22" width="5.00390625" style="155" customWidth="1"/>
    <col min="23" max="23" width="6.7109375" style="155" customWidth="1"/>
    <col min="24" max="24" width="5.8515625" style="155" customWidth="1"/>
    <col min="25" max="25" width="4.8515625" style="155" customWidth="1"/>
    <col min="26" max="26" width="5.140625" style="155" customWidth="1"/>
    <col min="27" max="27" width="6.7109375" style="155" customWidth="1"/>
    <col min="28" max="28" width="5.421875" style="155" customWidth="1"/>
    <col min="29" max="29" width="5.00390625" style="155" customWidth="1"/>
    <col min="30" max="30" width="5.140625" style="155" customWidth="1"/>
    <col min="31" max="31" width="6.8515625" style="155" customWidth="1"/>
    <col min="32" max="32" width="5.57421875" style="155" customWidth="1"/>
    <col min="33" max="33" width="4.8515625" style="155" customWidth="1"/>
    <col min="34" max="34" width="5.00390625" style="155" customWidth="1"/>
    <col min="35" max="35" width="6.7109375" style="155" customWidth="1"/>
    <col min="36" max="36" width="6.00390625" style="155" customWidth="1"/>
    <col min="37" max="37" width="6.7109375" style="155" customWidth="1"/>
    <col min="38" max="16384" width="9.140625" style="155" customWidth="1"/>
  </cols>
  <sheetData>
    <row r="1" spans="1:37" ht="15" customHeight="1">
      <c r="A1" s="153"/>
      <c r="B1" s="154" t="s">
        <v>211</v>
      </c>
      <c r="C1" s="153"/>
      <c r="D1" s="153"/>
      <c r="E1" s="156"/>
      <c r="F1" s="153"/>
      <c r="G1" s="156"/>
      <c r="H1" s="156"/>
      <c r="I1" s="156"/>
      <c r="J1" s="156"/>
      <c r="K1" s="156"/>
      <c r="L1" s="153"/>
      <c r="M1" s="156"/>
      <c r="N1" s="156"/>
      <c r="O1" s="156"/>
      <c r="P1" s="156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</row>
    <row r="2" spans="1:37" ht="15" customHeight="1">
      <c r="A2" s="153"/>
      <c r="B2" s="153"/>
      <c r="C2" s="153"/>
      <c r="D2" s="153"/>
      <c r="E2" s="156"/>
      <c r="F2" s="153"/>
      <c r="G2" s="156"/>
      <c r="H2" s="156"/>
      <c r="I2" s="156"/>
      <c r="J2" s="156"/>
      <c r="K2" s="156"/>
      <c r="L2" s="153"/>
      <c r="M2" s="156"/>
      <c r="N2" s="156"/>
      <c r="O2" s="156"/>
      <c r="P2" s="156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15" customHeight="1">
      <c r="A3" s="153"/>
      <c r="B3" s="154" t="s">
        <v>213</v>
      </c>
      <c r="C3" s="153"/>
      <c r="D3" s="153"/>
      <c r="E3" s="156"/>
      <c r="F3" s="153"/>
      <c r="G3" s="156"/>
      <c r="H3" s="156"/>
      <c r="I3" s="156"/>
      <c r="J3" s="156"/>
      <c r="K3" s="156"/>
      <c r="L3" s="153"/>
      <c r="M3" s="156"/>
      <c r="N3" s="156"/>
      <c r="O3" s="156"/>
      <c r="P3" s="156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</row>
    <row r="4" spans="1:37" ht="15" customHeight="1">
      <c r="A4" s="153"/>
      <c r="B4" s="154" t="s">
        <v>212</v>
      </c>
      <c r="C4" s="153"/>
      <c r="D4" s="153"/>
      <c r="E4" s="156"/>
      <c r="F4" s="153"/>
      <c r="G4" s="156"/>
      <c r="H4" s="156"/>
      <c r="I4" s="156"/>
      <c r="J4" s="156"/>
      <c r="K4" s="156"/>
      <c r="L4" s="153"/>
      <c r="M4" s="156"/>
      <c r="N4" s="156"/>
      <c r="O4" s="156"/>
      <c r="P4" s="156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</row>
    <row r="5" spans="1:37" ht="15" customHeight="1">
      <c r="A5" s="153"/>
      <c r="B5" s="153"/>
      <c r="C5" s="153"/>
      <c r="D5" s="153"/>
      <c r="E5" s="156"/>
      <c r="F5" s="153"/>
      <c r="G5" s="156"/>
      <c r="H5" s="156"/>
      <c r="I5" s="156"/>
      <c r="J5" s="156"/>
      <c r="K5" s="156"/>
      <c r="L5" s="153"/>
      <c r="M5" s="156"/>
      <c r="N5" s="156"/>
      <c r="O5" s="156"/>
      <c r="P5" s="156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</row>
    <row r="6" spans="1:37" ht="34.5" customHeight="1">
      <c r="A6" s="161" t="s">
        <v>214</v>
      </c>
      <c r="B6" s="161" t="s">
        <v>8</v>
      </c>
      <c r="C6" s="161" t="s">
        <v>23</v>
      </c>
      <c r="D6" s="161" t="s">
        <v>58</v>
      </c>
      <c r="E6" s="161" t="s">
        <v>215</v>
      </c>
      <c r="F6" s="162" t="s">
        <v>216</v>
      </c>
      <c r="G6" s="161" t="s">
        <v>60</v>
      </c>
      <c r="H6" s="161"/>
      <c r="I6" s="161"/>
      <c r="J6" s="161" t="s">
        <v>218</v>
      </c>
      <c r="K6" s="161"/>
      <c r="L6" s="161"/>
      <c r="M6" s="163" t="s">
        <v>221</v>
      </c>
      <c r="N6" s="163"/>
      <c r="O6" s="163"/>
      <c r="P6" s="163"/>
      <c r="Q6" s="161" t="s">
        <v>37</v>
      </c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 t="s">
        <v>62</v>
      </c>
    </row>
    <row r="7" spans="1:37" ht="18" customHeight="1">
      <c r="A7" s="164"/>
      <c r="B7" s="164"/>
      <c r="C7" s="164"/>
      <c r="D7" s="164"/>
      <c r="E7" s="164"/>
      <c r="F7" s="165"/>
      <c r="G7" s="164" t="s">
        <v>0</v>
      </c>
      <c r="H7" s="164" t="s">
        <v>1</v>
      </c>
      <c r="I7" s="164" t="s">
        <v>2</v>
      </c>
      <c r="J7" s="164" t="s">
        <v>98</v>
      </c>
      <c r="K7" s="166" t="s">
        <v>10</v>
      </c>
      <c r="L7" s="164" t="s">
        <v>194</v>
      </c>
      <c r="M7" s="167"/>
      <c r="N7" s="167"/>
      <c r="O7" s="167"/>
      <c r="P7" s="167"/>
      <c r="Q7" s="164" t="s">
        <v>25</v>
      </c>
      <c r="R7" s="164"/>
      <c r="S7" s="164"/>
      <c r="T7" s="164"/>
      <c r="U7" s="164" t="s">
        <v>26</v>
      </c>
      <c r="V7" s="164"/>
      <c r="W7" s="164"/>
      <c r="X7" s="164"/>
      <c r="Y7" s="164" t="s">
        <v>27</v>
      </c>
      <c r="Z7" s="164"/>
      <c r="AA7" s="164"/>
      <c r="AB7" s="164"/>
      <c r="AC7" s="164" t="s">
        <v>28</v>
      </c>
      <c r="AD7" s="164"/>
      <c r="AE7" s="164"/>
      <c r="AF7" s="164"/>
      <c r="AG7" s="164" t="s">
        <v>29</v>
      </c>
      <c r="AH7" s="164"/>
      <c r="AI7" s="164"/>
      <c r="AJ7" s="164"/>
      <c r="AK7" s="164"/>
    </row>
    <row r="8" spans="1:37" ht="20.25" customHeight="1">
      <c r="A8" s="164"/>
      <c r="B8" s="164"/>
      <c r="C8" s="164"/>
      <c r="D8" s="164"/>
      <c r="E8" s="164"/>
      <c r="F8" s="165"/>
      <c r="G8" s="164"/>
      <c r="H8" s="164"/>
      <c r="I8" s="164"/>
      <c r="J8" s="164"/>
      <c r="K8" s="166"/>
      <c r="L8" s="164"/>
      <c r="M8" s="167" t="s">
        <v>34</v>
      </c>
      <c r="N8" s="167" t="s">
        <v>33</v>
      </c>
      <c r="O8" s="167"/>
      <c r="P8" s="167"/>
      <c r="Q8" s="168" t="s">
        <v>34</v>
      </c>
      <c r="R8" s="164" t="s">
        <v>33</v>
      </c>
      <c r="S8" s="164"/>
      <c r="T8" s="164"/>
      <c r="U8" s="168" t="s">
        <v>34</v>
      </c>
      <c r="V8" s="164" t="s">
        <v>33</v>
      </c>
      <c r="W8" s="164"/>
      <c r="X8" s="164"/>
      <c r="Y8" s="168" t="s">
        <v>34</v>
      </c>
      <c r="Z8" s="164" t="s">
        <v>33</v>
      </c>
      <c r="AA8" s="164"/>
      <c r="AB8" s="164"/>
      <c r="AC8" s="168" t="s">
        <v>34</v>
      </c>
      <c r="AD8" s="164" t="s">
        <v>33</v>
      </c>
      <c r="AE8" s="164"/>
      <c r="AF8" s="164"/>
      <c r="AG8" s="168" t="s">
        <v>34</v>
      </c>
      <c r="AH8" s="164" t="s">
        <v>33</v>
      </c>
      <c r="AI8" s="164"/>
      <c r="AJ8" s="164"/>
      <c r="AK8" s="164"/>
    </row>
    <row r="9" spans="1:37" ht="90" customHeight="1">
      <c r="A9" s="169"/>
      <c r="B9" s="169"/>
      <c r="C9" s="169"/>
      <c r="D9" s="169"/>
      <c r="E9" s="169"/>
      <c r="F9" s="170"/>
      <c r="G9" s="169"/>
      <c r="H9" s="169"/>
      <c r="I9" s="169"/>
      <c r="J9" s="169"/>
      <c r="K9" s="171"/>
      <c r="L9" s="169"/>
      <c r="M9" s="172"/>
      <c r="N9" s="173" t="s">
        <v>30</v>
      </c>
      <c r="O9" s="173" t="s">
        <v>217</v>
      </c>
      <c r="P9" s="173" t="s">
        <v>32</v>
      </c>
      <c r="Q9" s="174"/>
      <c r="R9" s="175" t="s">
        <v>30</v>
      </c>
      <c r="S9" s="175" t="s">
        <v>31</v>
      </c>
      <c r="T9" s="175" t="s">
        <v>32</v>
      </c>
      <c r="U9" s="174"/>
      <c r="V9" s="175" t="s">
        <v>30</v>
      </c>
      <c r="W9" s="175" t="s">
        <v>31</v>
      </c>
      <c r="X9" s="175" t="s">
        <v>32</v>
      </c>
      <c r="Y9" s="174"/>
      <c r="Z9" s="175" t="s">
        <v>30</v>
      </c>
      <c r="AA9" s="175" t="s">
        <v>31</v>
      </c>
      <c r="AB9" s="175" t="s">
        <v>32</v>
      </c>
      <c r="AC9" s="174"/>
      <c r="AD9" s="175" t="s">
        <v>30</v>
      </c>
      <c r="AE9" s="175" t="s">
        <v>31</v>
      </c>
      <c r="AF9" s="175" t="s">
        <v>32</v>
      </c>
      <c r="AG9" s="174"/>
      <c r="AH9" s="175" t="s">
        <v>30</v>
      </c>
      <c r="AI9" s="175" t="s">
        <v>31</v>
      </c>
      <c r="AJ9" s="175" t="s">
        <v>32</v>
      </c>
      <c r="AK9" s="169"/>
    </row>
    <row r="10" spans="1:37" s="160" customFormat="1" ht="12.75" customHeight="1">
      <c r="A10" s="176"/>
      <c r="B10" s="177" t="s">
        <v>219</v>
      </c>
      <c r="C10" s="177"/>
      <c r="D10" s="176"/>
      <c r="E10" s="176">
        <f>E11+E16+E19+E24+E27+E30+E34+E38+E40</f>
        <v>21</v>
      </c>
      <c r="F10" s="176">
        <f aca="true" t="shared" si="0" ref="F10:AJ10">F11+F16+F19+F24+F27+F30+F34+F38+F40</f>
        <v>93062.9</v>
      </c>
      <c r="G10" s="176">
        <f t="shared" si="0"/>
        <v>0</v>
      </c>
      <c r="H10" s="176">
        <f t="shared" si="0"/>
        <v>2</v>
      </c>
      <c r="I10" s="176">
        <f t="shared" si="0"/>
        <v>21</v>
      </c>
      <c r="J10" s="176">
        <f t="shared" si="0"/>
        <v>11</v>
      </c>
      <c r="K10" s="176">
        <f t="shared" si="0"/>
        <v>10</v>
      </c>
      <c r="L10" s="176">
        <f t="shared" si="0"/>
        <v>2</v>
      </c>
      <c r="M10" s="176">
        <f t="shared" si="0"/>
        <v>302.95</v>
      </c>
      <c r="N10" s="176">
        <f t="shared" si="0"/>
        <v>0</v>
      </c>
      <c r="O10" s="176">
        <f t="shared" si="0"/>
        <v>29</v>
      </c>
      <c r="P10" s="176">
        <f t="shared" si="0"/>
        <v>273.95</v>
      </c>
      <c r="Q10" s="176">
        <f t="shared" si="0"/>
        <v>46.7</v>
      </c>
      <c r="R10" s="176">
        <f t="shared" si="0"/>
        <v>0</v>
      </c>
      <c r="S10" s="176">
        <f t="shared" si="0"/>
        <v>0</v>
      </c>
      <c r="T10" s="176">
        <f t="shared" si="0"/>
        <v>46.7</v>
      </c>
      <c r="U10" s="176">
        <f t="shared" si="0"/>
        <v>169.75</v>
      </c>
      <c r="V10" s="176">
        <f t="shared" si="0"/>
        <v>0</v>
      </c>
      <c r="W10" s="176">
        <f t="shared" si="0"/>
        <v>29</v>
      </c>
      <c r="X10" s="176">
        <f t="shared" si="0"/>
        <v>140.75</v>
      </c>
      <c r="Y10" s="176">
        <f t="shared" si="0"/>
        <v>10.5</v>
      </c>
      <c r="Z10" s="176">
        <f t="shared" si="0"/>
        <v>0</v>
      </c>
      <c r="AA10" s="176">
        <f t="shared" si="0"/>
        <v>0</v>
      </c>
      <c r="AB10" s="176">
        <f t="shared" si="0"/>
        <v>10.5</v>
      </c>
      <c r="AC10" s="176">
        <f t="shared" si="0"/>
        <v>33</v>
      </c>
      <c r="AD10" s="176">
        <f t="shared" si="0"/>
        <v>0</v>
      </c>
      <c r="AE10" s="176">
        <f t="shared" si="0"/>
        <v>0</v>
      </c>
      <c r="AF10" s="176">
        <f t="shared" si="0"/>
        <v>33</v>
      </c>
      <c r="AG10" s="176">
        <f t="shared" si="0"/>
        <v>43</v>
      </c>
      <c r="AH10" s="176">
        <f t="shared" si="0"/>
        <v>0</v>
      </c>
      <c r="AI10" s="176">
        <f t="shared" si="0"/>
        <v>0</v>
      </c>
      <c r="AJ10" s="176">
        <f t="shared" si="0"/>
        <v>43</v>
      </c>
      <c r="AK10" s="178"/>
    </row>
    <row r="11" spans="1:37" ht="15" customHeight="1">
      <c r="A11" s="179" t="s">
        <v>0</v>
      </c>
      <c r="B11" s="180" t="s">
        <v>43</v>
      </c>
      <c r="C11" s="180"/>
      <c r="D11" s="181"/>
      <c r="E11" s="179">
        <f>COUNTA(E12:E15)</f>
        <v>4</v>
      </c>
      <c r="F11" s="182">
        <f>SUM(F12:F15)</f>
        <v>18270</v>
      </c>
      <c r="G11" s="179">
        <f aca="true" t="shared" si="1" ref="G11:L11">COUNTA(G12:G15)</f>
        <v>0</v>
      </c>
      <c r="H11" s="179">
        <f t="shared" si="1"/>
        <v>1</v>
      </c>
      <c r="I11" s="179">
        <f t="shared" si="1"/>
        <v>3</v>
      </c>
      <c r="J11" s="179">
        <f t="shared" si="1"/>
        <v>3</v>
      </c>
      <c r="K11" s="179">
        <f t="shared" si="1"/>
        <v>1</v>
      </c>
      <c r="L11" s="179">
        <f t="shared" si="1"/>
        <v>0</v>
      </c>
      <c r="M11" s="183">
        <f aca="true" t="shared" si="2" ref="M11:M33">SUM(N11:P11)</f>
        <v>55.7</v>
      </c>
      <c r="N11" s="183">
        <f>SUM(N12:N15)</f>
        <v>0</v>
      </c>
      <c r="O11" s="183">
        <f>SUM(O12:O15)</f>
        <v>0</v>
      </c>
      <c r="P11" s="183">
        <f>SUM(P12:P15)</f>
        <v>55.7</v>
      </c>
      <c r="Q11" s="184">
        <f aca="true" t="shared" si="3" ref="Q11:Q33">SUM(R11:T11)</f>
        <v>46.7</v>
      </c>
      <c r="R11" s="184">
        <f>SUM(R12:R15)</f>
        <v>0</v>
      </c>
      <c r="S11" s="184">
        <f>SUM(S12:S15)</f>
        <v>0</v>
      </c>
      <c r="T11" s="184">
        <f>SUM(T12:T15)</f>
        <v>46.7</v>
      </c>
      <c r="U11" s="184">
        <f aca="true" t="shared" si="4" ref="U11:U33">SUM(V11:X11)</f>
        <v>0</v>
      </c>
      <c r="V11" s="184">
        <f>SUM(V12:V15)</f>
        <v>0</v>
      </c>
      <c r="W11" s="184">
        <f>SUM(W12:W15)</f>
        <v>0</v>
      </c>
      <c r="X11" s="184">
        <f>SUM(X12:X15)</f>
        <v>0</v>
      </c>
      <c r="Y11" s="184">
        <f aca="true" t="shared" si="5" ref="Y11:Y33">SUM(Z11:AB11)</f>
        <v>0</v>
      </c>
      <c r="Z11" s="184">
        <f>SUM(Z12:Z15)</f>
        <v>0</v>
      </c>
      <c r="AA11" s="184">
        <f>SUM(AA12:AA15)</f>
        <v>0</v>
      </c>
      <c r="AB11" s="184">
        <f>SUM(AB12:AB15)</f>
        <v>0</v>
      </c>
      <c r="AC11" s="184">
        <f aca="true" t="shared" si="6" ref="AC11:AC33">SUM(AD11:AF11)</f>
        <v>3</v>
      </c>
      <c r="AD11" s="184">
        <f>SUM(AD12:AD15)</f>
        <v>0</v>
      </c>
      <c r="AE11" s="184">
        <f>SUM(AE12:AE15)</f>
        <v>0</v>
      </c>
      <c r="AF11" s="184">
        <f>SUM(AF12:AF15)</f>
        <v>3</v>
      </c>
      <c r="AG11" s="184">
        <f aca="true" t="shared" si="7" ref="AG11:AG33">SUM(AH11:AJ11)</f>
        <v>6</v>
      </c>
      <c r="AH11" s="184">
        <f>SUM(AH12:AH15)</f>
        <v>0</v>
      </c>
      <c r="AI11" s="184">
        <f>SUM(AI12:AI15)</f>
        <v>0</v>
      </c>
      <c r="AJ11" s="184">
        <f>SUM(AJ12:AJ15)</f>
        <v>6</v>
      </c>
      <c r="AK11" s="185"/>
    </row>
    <row r="12" spans="1:37" ht="38.25">
      <c r="A12" s="186">
        <v>1</v>
      </c>
      <c r="B12" s="187" t="s">
        <v>70</v>
      </c>
      <c r="C12" s="187" t="s">
        <v>71</v>
      </c>
      <c r="D12" s="188" t="s">
        <v>72</v>
      </c>
      <c r="E12" s="186" t="s">
        <v>91</v>
      </c>
      <c r="F12" s="189">
        <v>3660</v>
      </c>
      <c r="G12" s="186"/>
      <c r="H12" s="188"/>
      <c r="I12" s="188" t="s">
        <v>91</v>
      </c>
      <c r="J12" s="186" t="s">
        <v>91</v>
      </c>
      <c r="K12" s="186"/>
      <c r="L12" s="186"/>
      <c r="M12" s="190">
        <f t="shared" si="2"/>
        <v>8.7</v>
      </c>
      <c r="N12" s="190">
        <f aca="true" t="shared" si="8" ref="N12:P15">R12+V12+Z12+AD12+AH12</f>
        <v>0</v>
      </c>
      <c r="O12" s="190">
        <f t="shared" si="8"/>
        <v>0</v>
      </c>
      <c r="P12" s="190">
        <f t="shared" si="8"/>
        <v>8.7</v>
      </c>
      <c r="Q12" s="191">
        <f t="shared" si="3"/>
        <v>8.7</v>
      </c>
      <c r="R12" s="191"/>
      <c r="S12" s="191"/>
      <c r="T12" s="191">
        <v>8.7</v>
      </c>
      <c r="U12" s="191">
        <f t="shared" si="4"/>
        <v>0</v>
      </c>
      <c r="V12" s="191"/>
      <c r="W12" s="191"/>
      <c r="X12" s="191"/>
      <c r="Y12" s="191">
        <f t="shared" si="5"/>
        <v>0</v>
      </c>
      <c r="Z12" s="191"/>
      <c r="AA12" s="191"/>
      <c r="AB12" s="191"/>
      <c r="AC12" s="191">
        <f t="shared" si="6"/>
        <v>0</v>
      </c>
      <c r="AD12" s="191"/>
      <c r="AE12" s="191"/>
      <c r="AF12" s="191"/>
      <c r="AG12" s="191">
        <f t="shared" si="7"/>
        <v>0</v>
      </c>
      <c r="AH12" s="191"/>
      <c r="AI12" s="191"/>
      <c r="AJ12" s="191"/>
      <c r="AK12" s="185"/>
    </row>
    <row r="13" spans="1:37" ht="38.25">
      <c r="A13" s="186">
        <v>2</v>
      </c>
      <c r="B13" s="187" t="s">
        <v>82</v>
      </c>
      <c r="C13" s="187" t="s">
        <v>83</v>
      </c>
      <c r="D13" s="188" t="s">
        <v>84</v>
      </c>
      <c r="E13" s="186" t="s">
        <v>91</v>
      </c>
      <c r="F13" s="192">
        <v>5100</v>
      </c>
      <c r="G13" s="186"/>
      <c r="H13" s="188" t="s">
        <v>91</v>
      </c>
      <c r="I13" s="188"/>
      <c r="J13" s="186"/>
      <c r="K13" s="186" t="s">
        <v>91</v>
      </c>
      <c r="L13" s="186"/>
      <c r="M13" s="190">
        <f t="shared" si="2"/>
        <v>38</v>
      </c>
      <c r="N13" s="190">
        <f t="shared" si="8"/>
        <v>0</v>
      </c>
      <c r="O13" s="190">
        <f t="shared" si="8"/>
        <v>0</v>
      </c>
      <c r="P13" s="190">
        <f t="shared" si="8"/>
        <v>38</v>
      </c>
      <c r="Q13" s="191">
        <f t="shared" si="3"/>
        <v>38</v>
      </c>
      <c r="R13" s="191"/>
      <c r="S13" s="191"/>
      <c r="T13" s="191">
        <v>38</v>
      </c>
      <c r="U13" s="191">
        <f t="shared" si="4"/>
        <v>0</v>
      </c>
      <c r="V13" s="191"/>
      <c r="W13" s="191"/>
      <c r="X13" s="191"/>
      <c r="Y13" s="191">
        <f t="shared" si="5"/>
        <v>0</v>
      </c>
      <c r="Z13" s="191"/>
      <c r="AA13" s="191"/>
      <c r="AB13" s="191"/>
      <c r="AC13" s="191">
        <f t="shared" si="6"/>
        <v>0</v>
      </c>
      <c r="AD13" s="191"/>
      <c r="AE13" s="191"/>
      <c r="AF13" s="191"/>
      <c r="AG13" s="191">
        <f t="shared" si="7"/>
        <v>0</v>
      </c>
      <c r="AH13" s="191"/>
      <c r="AI13" s="191"/>
      <c r="AJ13" s="191"/>
      <c r="AK13" s="185"/>
    </row>
    <row r="14" spans="1:37" ht="25.5">
      <c r="A14" s="186">
        <v>3</v>
      </c>
      <c r="B14" s="187" t="s">
        <v>85</v>
      </c>
      <c r="C14" s="187" t="s">
        <v>86</v>
      </c>
      <c r="D14" s="188" t="s">
        <v>87</v>
      </c>
      <c r="E14" s="186" t="s">
        <v>91</v>
      </c>
      <c r="F14" s="192">
        <v>5000</v>
      </c>
      <c r="G14" s="186"/>
      <c r="H14" s="188"/>
      <c r="I14" s="188" t="s">
        <v>91</v>
      </c>
      <c r="J14" s="186" t="s">
        <v>91</v>
      </c>
      <c r="K14" s="186"/>
      <c r="L14" s="186"/>
      <c r="M14" s="190">
        <f t="shared" si="2"/>
        <v>3</v>
      </c>
      <c r="N14" s="190">
        <f t="shared" si="8"/>
        <v>0</v>
      </c>
      <c r="O14" s="190">
        <f t="shared" si="8"/>
        <v>0</v>
      </c>
      <c r="P14" s="190">
        <f t="shared" si="8"/>
        <v>3</v>
      </c>
      <c r="Q14" s="191">
        <f t="shared" si="3"/>
        <v>0</v>
      </c>
      <c r="R14" s="191"/>
      <c r="S14" s="191"/>
      <c r="T14" s="191"/>
      <c r="U14" s="191">
        <f t="shared" si="4"/>
        <v>0</v>
      </c>
      <c r="V14" s="191"/>
      <c r="W14" s="191"/>
      <c r="X14" s="191"/>
      <c r="Y14" s="191">
        <f t="shared" si="5"/>
        <v>0</v>
      </c>
      <c r="Z14" s="191"/>
      <c r="AA14" s="191"/>
      <c r="AB14" s="191"/>
      <c r="AC14" s="191">
        <f t="shared" si="6"/>
        <v>3</v>
      </c>
      <c r="AD14" s="191"/>
      <c r="AE14" s="191"/>
      <c r="AF14" s="191">
        <v>3</v>
      </c>
      <c r="AG14" s="191">
        <f t="shared" si="7"/>
        <v>0</v>
      </c>
      <c r="AH14" s="191"/>
      <c r="AI14" s="191"/>
      <c r="AJ14" s="191"/>
      <c r="AK14" s="193"/>
    </row>
    <row r="15" spans="1:37" ht="38.25">
      <c r="A15" s="186">
        <v>4</v>
      </c>
      <c r="B15" s="187" t="s">
        <v>88</v>
      </c>
      <c r="C15" s="187" t="s">
        <v>89</v>
      </c>
      <c r="D15" s="188" t="s">
        <v>90</v>
      </c>
      <c r="E15" s="186" t="s">
        <v>91</v>
      </c>
      <c r="F15" s="192">
        <v>4510</v>
      </c>
      <c r="G15" s="186"/>
      <c r="H15" s="188"/>
      <c r="I15" s="188" t="s">
        <v>91</v>
      </c>
      <c r="J15" s="186" t="s">
        <v>91</v>
      </c>
      <c r="K15" s="186"/>
      <c r="L15" s="186"/>
      <c r="M15" s="190">
        <f t="shared" si="2"/>
        <v>6</v>
      </c>
      <c r="N15" s="190">
        <f t="shared" si="8"/>
        <v>0</v>
      </c>
      <c r="O15" s="190">
        <f t="shared" si="8"/>
        <v>0</v>
      </c>
      <c r="P15" s="190">
        <f t="shared" si="8"/>
        <v>6</v>
      </c>
      <c r="Q15" s="191">
        <f t="shared" si="3"/>
        <v>0</v>
      </c>
      <c r="R15" s="191"/>
      <c r="S15" s="191"/>
      <c r="T15" s="191"/>
      <c r="U15" s="191">
        <f t="shared" si="4"/>
        <v>0</v>
      </c>
      <c r="V15" s="191"/>
      <c r="W15" s="191"/>
      <c r="X15" s="191"/>
      <c r="Y15" s="191">
        <f t="shared" si="5"/>
        <v>0</v>
      </c>
      <c r="Z15" s="191"/>
      <c r="AA15" s="191"/>
      <c r="AB15" s="191"/>
      <c r="AC15" s="191">
        <f t="shared" si="6"/>
        <v>0</v>
      </c>
      <c r="AD15" s="191"/>
      <c r="AE15" s="191"/>
      <c r="AF15" s="191"/>
      <c r="AG15" s="191">
        <f t="shared" si="7"/>
        <v>6</v>
      </c>
      <c r="AH15" s="191"/>
      <c r="AI15" s="191"/>
      <c r="AJ15" s="191">
        <v>6</v>
      </c>
      <c r="AK15" s="193"/>
    </row>
    <row r="16" spans="1:37" ht="15" customHeight="1">
      <c r="A16" s="179" t="s">
        <v>1</v>
      </c>
      <c r="B16" s="180" t="s">
        <v>40</v>
      </c>
      <c r="C16" s="180"/>
      <c r="D16" s="181"/>
      <c r="E16" s="179">
        <f>COUNTA(E17:E18)</f>
        <v>2</v>
      </c>
      <c r="F16" s="182">
        <f>SUM(F17:F18)</f>
        <v>7820</v>
      </c>
      <c r="G16" s="179">
        <f aca="true" t="shared" si="9" ref="G16:L16">COUNTA(G17:G18)</f>
        <v>0</v>
      </c>
      <c r="H16" s="179">
        <f t="shared" si="9"/>
        <v>0</v>
      </c>
      <c r="I16" s="179">
        <f t="shared" si="9"/>
        <v>2</v>
      </c>
      <c r="J16" s="179">
        <f t="shared" si="9"/>
        <v>1</v>
      </c>
      <c r="K16" s="179">
        <f t="shared" si="9"/>
        <v>1</v>
      </c>
      <c r="L16" s="194">
        <f t="shared" si="9"/>
        <v>0</v>
      </c>
      <c r="M16" s="183">
        <f t="shared" si="2"/>
        <v>5</v>
      </c>
      <c r="N16" s="183">
        <f>SUM(N17:N18)</f>
        <v>0</v>
      </c>
      <c r="O16" s="183">
        <f>SUM(O17:O18)</f>
        <v>0</v>
      </c>
      <c r="P16" s="183">
        <f>SUM(P17:P18)</f>
        <v>5</v>
      </c>
      <c r="Q16" s="184">
        <f t="shared" si="3"/>
        <v>0</v>
      </c>
      <c r="R16" s="184">
        <f>SUM(R17:R18)</f>
        <v>0</v>
      </c>
      <c r="S16" s="184">
        <f>SUM(S17:S18)</f>
        <v>0</v>
      </c>
      <c r="T16" s="184">
        <f>SUM(T17:T18)</f>
        <v>0</v>
      </c>
      <c r="U16" s="184">
        <f t="shared" si="4"/>
        <v>2.5</v>
      </c>
      <c r="V16" s="184">
        <f>SUM(V17:V18)</f>
        <v>0</v>
      </c>
      <c r="W16" s="184">
        <f>SUM(W17:W18)</f>
        <v>0</v>
      </c>
      <c r="X16" s="184">
        <f>SUM(X17:X18)</f>
        <v>2.5</v>
      </c>
      <c r="Y16" s="184">
        <f t="shared" si="5"/>
        <v>2.5</v>
      </c>
      <c r="Z16" s="184">
        <f>SUM(Z17:Z18)</f>
        <v>0</v>
      </c>
      <c r="AA16" s="184">
        <f>SUM(AA17:AA18)</f>
        <v>0</v>
      </c>
      <c r="AB16" s="184">
        <f>SUM(AB17:AB18)</f>
        <v>2.5</v>
      </c>
      <c r="AC16" s="184">
        <f t="shared" si="6"/>
        <v>0</v>
      </c>
      <c r="AD16" s="184">
        <f>SUM(AD17:AD18)</f>
        <v>0</v>
      </c>
      <c r="AE16" s="184">
        <f>SUM(AE17:AE18)</f>
        <v>0</v>
      </c>
      <c r="AF16" s="184">
        <f>SUM(AF17:AF18)</f>
        <v>0</v>
      </c>
      <c r="AG16" s="184">
        <f t="shared" si="7"/>
        <v>0</v>
      </c>
      <c r="AH16" s="184">
        <f>SUM(AH17:AH18)</f>
        <v>0</v>
      </c>
      <c r="AI16" s="184">
        <f>SUM(AI17:AI18)</f>
        <v>0</v>
      </c>
      <c r="AJ16" s="184">
        <f>SUM(AJ17:AJ18)</f>
        <v>0</v>
      </c>
      <c r="AK16" s="195"/>
    </row>
    <row r="17" spans="1:37" ht="38.25">
      <c r="A17" s="186">
        <v>5</v>
      </c>
      <c r="B17" s="187" t="s">
        <v>92</v>
      </c>
      <c r="C17" s="187" t="s">
        <v>93</v>
      </c>
      <c r="D17" s="188" t="s">
        <v>94</v>
      </c>
      <c r="E17" s="186" t="s">
        <v>91</v>
      </c>
      <c r="F17" s="189">
        <v>1820</v>
      </c>
      <c r="G17" s="186"/>
      <c r="H17" s="188"/>
      <c r="I17" s="188" t="s">
        <v>91</v>
      </c>
      <c r="J17" s="186" t="s">
        <v>91</v>
      </c>
      <c r="K17" s="186"/>
      <c r="L17" s="186"/>
      <c r="M17" s="190">
        <f t="shared" si="2"/>
        <v>2.5</v>
      </c>
      <c r="N17" s="190">
        <f aca="true" t="shared" si="10" ref="N17:P18">R17+V17+Z17+AD17+AH17</f>
        <v>0</v>
      </c>
      <c r="O17" s="190">
        <f t="shared" si="10"/>
        <v>0</v>
      </c>
      <c r="P17" s="190">
        <f t="shared" si="10"/>
        <v>2.5</v>
      </c>
      <c r="Q17" s="191">
        <f t="shared" si="3"/>
        <v>0</v>
      </c>
      <c r="R17" s="191"/>
      <c r="S17" s="191"/>
      <c r="T17" s="191"/>
      <c r="U17" s="191">
        <f t="shared" si="4"/>
        <v>0</v>
      </c>
      <c r="V17" s="191"/>
      <c r="W17" s="191"/>
      <c r="X17" s="191"/>
      <c r="Y17" s="191">
        <f t="shared" si="5"/>
        <v>2.5</v>
      </c>
      <c r="Z17" s="191"/>
      <c r="AA17" s="191"/>
      <c r="AB17" s="191">
        <v>2.5</v>
      </c>
      <c r="AC17" s="191">
        <f t="shared" si="6"/>
        <v>0</v>
      </c>
      <c r="AD17" s="191"/>
      <c r="AE17" s="191"/>
      <c r="AF17" s="191"/>
      <c r="AG17" s="191">
        <f t="shared" si="7"/>
        <v>0</v>
      </c>
      <c r="AH17" s="191"/>
      <c r="AI17" s="191"/>
      <c r="AJ17" s="191"/>
      <c r="AK17" s="196"/>
    </row>
    <row r="18" spans="1:37" ht="25.5">
      <c r="A18" s="186">
        <v>6</v>
      </c>
      <c r="B18" s="187" t="s">
        <v>95</v>
      </c>
      <c r="C18" s="187" t="s">
        <v>96</v>
      </c>
      <c r="D18" s="188" t="s">
        <v>97</v>
      </c>
      <c r="E18" s="186" t="s">
        <v>91</v>
      </c>
      <c r="F18" s="189">
        <v>6000</v>
      </c>
      <c r="G18" s="186"/>
      <c r="H18" s="188"/>
      <c r="I18" s="188" t="s">
        <v>91</v>
      </c>
      <c r="J18" s="186"/>
      <c r="K18" s="186" t="s">
        <v>91</v>
      </c>
      <c r="L18" s="186"/>
      <c r="M18" s="190">
        <f t="shared" si="2"/>
        <v>2.5</v>
      </c>
      <c r="N18" s="190">
        <f t="shared" si="10"/>
        <v>0</v>
      </c>
      <c r="O18" s="190">
        <f t="shared" si="10"/>
        <v>0</v>
      </c>
      <c r="P18" s="190">
        <f t="shared" si="10"/>
        <v>2.5</v>
      </c>
      <c r="Q18" s="191">
        <f t="shared" si="3"/>
        <v>0</v>
      </c>
      <c r="R18" s="191"/>
      <c r="S18" s="191"/>
      <c r="T18" s="191"/>
      <c r="U18" s="191">
        <f t="shared" si="4"/>
        <v>2.5</v>
      </c>
      <c r="V18" s="191"/>
      <c r="W18" s="191"/>
      <c r="X18" s="191">
        <v>2.5</v>
      </c>
      <c r="Y18" s="191">
        <f t="shared" si="5"/>
        <v>0</v>
      </c>
      <c r="Z18" s="191"/>
      <c r="AA18" s="191"/>
      <c r="AB18" s="191"/>
      <c r="AC18" s="191">
        <f t="shared" si="6"/>
        <v>0</v>
      </c>
      <c r="AD18" s="191"/>
      <c r="AE18" s="191"/>
      <c r="AF18" s="191"/>
      <c r="AG18" s="191">
        <f t="shared" si="7"/>
        <v>0</v>
      </c>
      <c r="AH18" s="191"/>
      <c r="AI18" s="191"/>
      <c r="AJ18" s="191"/>
      <c r="AK18" s="193"/>
    </row>
    <row r="19" spans="1:37" ht="15.75" customHeight="1">
      <c r="A19" s="179" t="s">
        <v>2</v>
      </c>
      <c r="B19" s="180" t="s">
        <v>44</v>
      </c>
      <c r="C19" s="180"/>
      <c r="D19" s="181"/>
      <c r="E19" s="179">
        <f>COUNTA(E20:E23)</f>
        <v>3</v>
      </c>
      <c r="F19" s="182">
        <f>SUM(F20:F23)</f>
        <v>12896</v>
      </c>
      <c r="G19" s="179">
        <f>COUNTA(G20:G23)</f>
        <v>0</v>
      </c>
      <c r="H19" s="179">
        <f>COUNTA(H20:H23)</f>
        <v>1</v>
      </c>
      <c r="I19" s="179">
        <f>COUNTA(I20:I23)</f>
        <v>3</v>
      </c>
      <c r="J19" s="179">
        <f>COUNTA(J20:J23)</f>
        <v>2</v>
      </c>
      <c r="K19" s="179">
        <f>COUNTA(K20:K23)</f>
        <v>1</v>
      </c>
      <c r="L19" s="194">
        <f>COUNTA(L20:L23)</f>
        <v>1</v>
      </c>
      <c r="M19" s="183">
        <f t="shared" si="2"/>
        <v>131</v>
      </c>
      <c r="N19" s="183">
        <f>SUM(N20:N23)</f>
        <v>0</v>
      </c>
      <c r="O19" s="183">
        <f>SUM(O20:O23)</f>
        <v>0</v>
      </c>
      <c r="P19" s="183">
        <f>SUM(P20:P23)</f>
        <v>131</v>
      </c>
      <c r="Q19" s="184">
        <f t="shared" si="3"/>
        <v>0</v>
      </c>
      <c r="R19" s="184">
        <f>SUM(R20:R23)</f>
        <v>0</v>
      </c>
      <c r="S19" s="184">
        <f>SUM(S20:S23)</f>
        <v>0</v>
      </c>
      <c r="T19" s="184">
        <f>SUM(T20:T23)</f>
        <v>0</v>
      </c>
      <c r="U19" s="184">
        <f t="shared" si="4"/>
        <v>130</v>
      </c>
      <c r="V19" s="184">
        <f>SUM(V20:V23)</f>
        <v>0</v>
      </c>
      <c r="W19" s="184">
        <f>SUM(W20:W23)</f>
        <v>0</v>
      </c>
      <c r="X19" s="184">
        <f>SUM(X20:X23)</f>
        <v>130</v>
      </c>
      <c r="Y19" s="184">
        <f t="shared" si="5"/>
        <v>1</v>
      </c>
      <c r="Z19" s="184">
        <f>SUM(Z20:Z23)</f>
        <v>0</v>
      </c>
      <c r="AA19" s="184">
        <f>SUM(AA20:AA23)</f>
        <v>0</v>
      </c>
      <c r="AB19" s="184">
        <f>SUM(AB20:AB23)</f>
        <v>1</v>
      </c>
      <c r="AC19" s="184">
        <f t="shared" si="6"/>
        <v>0</v>
      </c>
      <c r="AD19" s="184">
        <f>SUM(AD20:AD23)</f>
        <v>0</v>
      </c>
      <c r="AE19" s="184">
        <f>SUM(AE20:AE23)</f>
        <v>0</v>
      </c>
      <c r="AF19" s="184">
        <f>SUM(AF20:AF23)</f>
        <v>0</v>
      </c>
      <c r="AG19" s="184">
        <f t="shared" si="7"/>
        <v>0</v>
      </c>
      <c r="AH19" s="184">
        <f>SUM(AH20:AH23)</f>
        <v>0</v>
      </c>
      <c r="AI19" s="184">
        <f>SUM(AI20:AI23)</f>
        <v>0</v>
      </c>
      <c r="AJ19" s="184">
        <f>SUM(AJ20:AJ23)</f>
        <v>0</v>
      </c>
      <c r="AK19" s="195"/>
    </row>
    <row r="20" spans="1:37" ht="140.25">
      <c r="A20" s="186">
        <v>7</v>
      </c>
      <c r="B20" s="197" t="s">
        <v>99</v>
      </c>
      <c r="C20" s="197" t="s">
        <v>100</v>
      </c>
      <c r="D20" s="195" t="s">
        <v>101</v>
      </c>
      <c r="E20" s="186" t="s">
        <v>91</v>
      </c>
      <c r="F20" s="198"/>
      <c r="G20" s="195"/>
      <c r="H20" s="195" t="s">
        <v>91</v>
      </c>
      <c r="I20" s="195"/>
      <c r="J20" s="195" t="s">
        <v>91</v>
      </c>
      <c r="K20" s="186"/>
      <c r="L20" s="195"/>
      <c r="M20" s="190">
        <f t="shared" si="2"/>
        <v>80</v>
      </c>
      <c r="N20" s="190">
        <f aca="true" t="shared" si="11" ref="N20:P23">R20+V20+Z20+AD20+AH20</f>
        <v>0</v>
      </c>
      <c r="O20" s="190">
        <f t="shared" si="11"/>
        <v>0</v>
      </c>
      <c r="P20" s="190">
        <f t="shared" si="11"/>
        <v>80</v>
      </c>
      <c r="Q20" s="191">
        <f t="shared" si="3"/>
        <v>0</v>
      </c>
      <c r="R20" s="191"/>
      <c r="S20" s="191"/>
      <c r="T20" s="191"/>
      <c r="U20" s="191">
        <f t="shared" si="4"/>
        <v>80</v>
      </c>
      <c r="V20" s="191"/>
      <c r="W20" s="191"/>
      <c r="X20" s="191">
        <v>80</v>
      </c>
      <c r="Y20" s="191">
        <f t="shared" si="5"/>
        <v>0</v>
      </c>
      <c r="Z20" s="191"/>
      <c r="AA20" s="191"/>
      <c r="AB20" s="191"/>
      <c r="AC20" s="191">
        <f t="shared" si="6"/>
        <v>0</v>
      </c>
      <c r="AD20" s="191"/>
      <c r="AE20" s="191"/>
      <c r="AF20" s="191"/>
      <c r="AG20" s="191">
        <f t="shared" si="7"/>
        <v>0</v>
      </c>
      <c r="AH20" s="191"/>
      <c r="AI20" s="191"/>
      <c r="AJ20" s="191"/>
      <c r="AK20" s="193" t="s">
        <v>188</v>
      </c>
    </row>
    <row r="21" spans="1:37" ht="25.5">
      <c r="A21" s="186">
        <v>8</v>
      </c>
      <c r="B21" s="197" t="s">
        <v>102</v>
      </c>
      <c r="C21" s="197" t="s">
        <v>103</v>
      </c>
      <c r="D21" s="195" t="s">
        <v>104</v>
      </c>
      <c r="E21" s="199" t="s">
        <v>91</v>
      </c>
      <c r="F21" s="198">
        <v>4867</v>
      </c>
      <c r="G21" s="195"/>
      <c r="H21" s="195"/>
      <c r="I21" s="195" t="s">
        <v>91</v>
      </c>
      <c r="J21" s="195"/>
      <c r="K21" s="186"/>
      <c r="L21" s="195" t="s">
        <v>91</v>
      </c>
      <c r="M21" s="190">
        <f t="shared" si="2"/>
        <v>1</v>
      </c>
      <c r="N21" s="190">
        <f t="shared" si="11"/>
        <v>0</v>
      </c>
      <c r="O21" s="190">
        <f t="shared" si="11"/>
        <v>0</v>
      </c>
      <c r="P21" s="190">
        <f t="shared" si="11"/>
        <v>1</v>
      </c>
      <c r="Q21" s="191">
        <f t="shared" si="3"/>
        <v>0</v>
      </c>
      <c r="R21" s="191"/>
      <c r="S21" s="191"/>
      <c r="T21" s="191"/>
      <c r="U21" s="191">
        <f t="shared" si="4"/>
        <v>0</v>
      </c>
      <c r="V21" s="191"/>
      <c r="W21" s="191"/>
      <c r="X21" s="191"/>
      <c r="Y21" s="191">
        <f t="shared" si="5"/>
        <v>1</v>
      </c>
      <c r="Z21" s="191"/>
      <c r="AA21" s="191"/>
      <c r="AB21" s="191">
        <v>1</v>
      </c>
      <c r="AC21" s="191">
        <f t="shared" si="6"/>
        <v>0</v>
      </c>
      <c r="AD21" s="191"/>
      <c r="AE21" s="191"/>
      <c r="AF21" s="191"/>
      <c r="AG21" s="191">
        <f t="shared" si="7"/>
        <v>0</v>
      </c>
      <c r="AH21" s="191"/>
      <c r="AI21" s="191"/>
      <c r="AJ21" s="191"/>
      <c r="AK21" s="196"/>
    </row>
    <row r="22" spans="1:37" ht="51">
      <c r="A22" s="186">
        <v>9</v>
      </c>
      <c r="B22" s="197" t="s">
        <v>105</v>
      </c>
      <c r="C22" s="197" t="s">
        <v>106</v>
      </c>
      <c r="D22" s="195" t="s">
        <v>107</v>
      </c>
      <c r="E22" s="199"/>
      <c r="F22" s="198">
        <v>7779</v>
      </c>
      <c r="G22" s="195"/>
      <c r="H22" s="195"/>
      <c r="I22" s="195" t="s">
        <v>91</v>
      </c>
      <c r="J22" s="195" t="s">
        <v>91</v>
      </c>
      <c r="K22" s="186"/>
      <c r="L22" s="195"/>
      <c r="M22" s="190">
        <f t="shared" si="2"/>
        <v>25</v>
      </c>
      <c r="N22" s="190">
        <f t="shared" si="11"/>
        <v>0</v>
      </c>
      <c r="O22" s="190">
        <f t="shared" si="11"/>
        <v>0</v>
      </c>
      <c r="P22" s="190">
        <f t="shared" si="11"/>
        <v>25</v>
      </c>
      <c r="Q22" s="191">
        <f t="shared" si="3"/>
        <v>0</v>
      </c>
      <c r="R22" s="191"/>
      <c r="S22" s="191"/>
      <c r="T22" s="191"/>
      <c r="U22" s="191">
        <f t="shared" si="4"/>
        <v>25</v>
      </c>
      <c r="V22" s="191"/>
      <c r="W22" s="191"/>
      <c r="X22" s="191">
        <v>25</v>
      </c>
      <c r="Y22" s="191">
        <f t="shared" si="5"/>
        <v>0</v>
      </c>
      <c r="Z22" s="191"/>
      <c r="AA22" s="191"/>
      <c r="AB22" s="191"/>
      <c r="AC22" s="191">
        <f t="shared" si="6"/>
        <v>0</v>
      </c>
      <c r="AD22" s="191"/>
      <c r="AE22" s="191"/>
      <c r="AF22" s="191"/>
      <c r="AG22" s="191">
        <f t="shared" si="7"/>
        <v>0</v>
      </c>
      <c r="AH22" s="191"/>
      <c r="AI22" s="191"/>
      <c r="AJ22" s="191"/>
      <c r="AK22" s="193" t="s">
        <v>190</v>
      </c>
    </row>
    <row r="23" spans="1:37" ht="89.25">
      <c r="A23" s="186">
        <v>10</v>
      </c>
      <c r="B23" s="197" t="s">
        <v>108</v>
      </c>
      <c r="C23" s="197" t="s">
        <v>109</v>
      </c>
      <c r="D23" s="195" t="s">
        <v>110</v>
      </c>
      <c r="E23" s="186" t="s">
        <v>91</v>
      </c>
      <c r="F23" s="198">
        <v>250</v>
      </c>
      <c r="G23" s="195"/>
      <c r="H23" s="195"/>
      <c r="I23" s="195" t="s">
        <v>91</v>
      </c>
      <c r="J23" s="195"/>
      <c r="K23" s="200" t="s">
        <v>91</v>
      </c>
      <c r="L23" s="195"/>
      <c r="M23" s="190">
        <f t="shared" si="2"/>
        <v>25</v>
      </c>
      <c r="N23" s="190">
        <f t="shared" si="11"/>
        <v>0</v>
      </c>
      <c r="O23" s="190">
        <f t="shared" si="11"/>
        <v>0</v>
      </c>
      <c r="P23" s="190">
        <f t="shared" si="11"/>
        <v>25</v>
      </c>
      <c r="Q23" s="191">
        <f t="shared" si="3"/>
        <v>0</v>
      </c>
      <c r="R23" s="191"/>
      <c r="S23" s="191"/>
      <c r="T23" s="191"/>
      <c r="U23" s="191">
        <f t="shared" si="4"/>
        <v>25</v>
      </c>
      <c r="V23" s="191"/>
      <c r="W23" s="191"/>
      <c r="X23" s="191">
        <v>25</v>
      </c>
      <c r="Y23" s="191">
        <f t="shared" si="5"/>
        <v>0</v>
      </c>
      <c r="Z23" s="191"/>
      <c r="AA23" s="191"/>
      <c r="AB23" s="191"/>
      <c r="AC23" s="191">
        <f t="shared" si="6"/>
        <v>0</v>
      </c>
      <c r="AD23" s="191"/>
      <c r="AE23" s="191"/>
      <c r="AF23" s="191"/>
      <c r="AG23" s="191">
        <f t="shared" si="7"/>
        <v>0</v>
      </c>
      <c r="AH23" s="191"/>
      <c r="AI23" s="191"/>
      <c r="AJ23" s="191"/>
      <c r="AK23" s="193" t="s">
        <v>191</v>
      </c>
    </row>
    <row r="24" spans="1:37" ht="17.25" customHeight="1">
      <c r="A24" s="179" t="s">
        <v>3</v>
      </c>
      <c r="B24" s="180" t="s">
        <v>45</v>
      </c>
      <c r="C24" s="180"/>
      <c r="D24" s="201"/>
      <c r="E24" s="179">
        <f>COUNTA(E25:E26)</f>
        <v>2</v>
      </c>
      <c r="F24" s="182">
        <f>SUM(F25:F26)</f>
        <v>8300</v>
      </c>
      <c r="G24" s="179">
        <f>COUNTA(G25:G26)</f>
        <v>0</v>
      </c>
      <c r="H24" s="179">
        <f>COUNTA(H25:H26)</f>
        <v>0</v>
      </c>
      <c r="I24" s="179">
        <f>COUNTA(I25:I26)</f>
        <v>2</v>
      </c>
      <c r="J24" s="179">
        <f>COUNTA(J25:J26)</f>
        <v>1</v>
      </c>
      <c r="K24" s="179">
        <f>COUNTA(K25:K26)</f>
        <v>1</v>
      </c>
      <c r="L24" s="194">
        <f>COUNTA(L25:L26)</f>
        <v>0</v>
      </c>
      <c r="M24" s="183">
        <f t="shared" si="2"/>
        <v>29</v>
      </c>
      <c r="N24" s="183">
        <f>SUM(N25:N26)</f>
        <v>0</v>
      </c>
      <c r="O24" s="183">
        <f>SUM(O25:O26)</f>
        <v>29</v>
      </c>
      <c r="P24" s="183">
        <f>SUM(P25:P26)</f>
        <v>0</v>
      </c>
      <c r="Q24" s="184">
        <f t="shared" si="3"/>
        <v>0</v>
      </c>
      <c r="R24" s="184">
        <f>SUM(R25:R26)</f>
        <v>0</v>
      </c>
      <c r="S24" s="184">
        <f>SUM(S25:S26)</f>
        <v>0</v>
      </c>
      <c r="T24" s="184">
        <f>SUM(T25:T26)</f>
        <v>0</v>
      </c>
      <c r="U24" s="184">
        <f t="shared" si="4"/>
        <v>29</v>
      </c>
      <c r="V24" s="184">
        <f>SUM(V25:V26)</f>
        <v>0</v>
      </c>
      <c r="W24" s="184">
        <f>SUM(W25:W26)</f>
        <v>29</v>
      </c>
      <c r="X24" s="184">
        <f>SUM(X25:X26)</f>
        <v>0</v>
      </c>
      <c r="Y24" s="184">
        <f t="shared" si="5"/>
        <v>0</v>
      </c>
      <c r="Z24" s="184">
        <f>SUM(Z25:Z26)</f>
        <v>0</v>
      </c>
      <c r="AA24" s="184">
        <f>SUM(AA25:AA26)</f>
        <v>0</v>
      </c>
      <c r="AB24" s="184">
        <f>SUM(AB25:AB26)</f>
        <v>0</v>
      </c>
      <c r="AC24" s="184">
        <f t="shared" si="6"/>
        <v>0</v>
      </c>
      <c r="AD24" s="184">
        <f>SUM(AD25:AD26)</f>
        <v>0</v>
      </c>
      <c r="AE24" s="184">
        <f>SUM(AE25:AE26)</f>
        <v>0</v>
      </c>
      <c r="AF24" s="184">
        <f>SUM(AF25:AF26)</f>
        <v>0</v>
      </c>
      <c r="AG24" s="184">
        <f t="shared" si="7"/>
        <v>0</v>
      </c>
      <c r="AH24" s="184">
        <f>SUM(AH25:AH26)</f>
        <v>0</v>
      </c>
      <c r="AI24" s="184">
        <f>SUM(AI25:AI26)</f>
        <v>0</v>
      </c>
      <c r="AJ24" s="184">
        <f>SUM(AJ25:AJ26)</f>
        <v>0</v>
      </c>
      <c r="AK24" s="195"/>
    </row>
    <row r="25" spans="1:37" ht="38.25">
      <c r="A25" s="186">
        <v>11</v>
      </c>
      <c r="B25" s="187" t="s">
        <v>114</v>
      </c>
      <c r="C25" s="187" t="s">
        <v>115</v>
      </c>
      <c r="D25" s="188" t="s">
        <v>116</v>
      </c>
      <c r="E25" s="186" t="s">
        <v>91</v>
      </c>
      <c r="F25" s="189">
        <v>2500</v>
      </c>
      <c r="G25" s="188"/>
      <c r="H25" s="188"/>
      <c r="I25" s="188" t="s">
        <v>91</v>
      </c>
      <c r="J25" s="202" t="s">
        <v>91</v>
      </c>
      <c r="K25" s="186"/>
      <c r="L25" s="186"/>
      <c r="M25" s="190">
        <f t="shared" si="2"/>
        <v>15</v>
      </c>
      <c r="N25" s="190">
        <f aca="true" t="shared" si="12" ref="N25:P26">R25+V25+Z25+AD25+AH25</f>
        <v>0</v>
      </c>
      <c r="O25" s="190">
        <f t="shared" si="12"/>
        <v>15</v>
      </c>
      <c r="P25" s="190">
        <f t="shared" si="12"/>
        <v>0</v>
      </c>
      <c r="Q25" s="191">
        <f t="shared" si="3"/>
        <v>0</v>
      </c>
      <c r="R25" s="191"/>
      <c r="S25" s="191"/>
      <c r="T25" s="191"/>
      <c r="U25" s="191">
        <f t="shared" si="4"/>
        <v>15</v>
      </c>
      <c r="V25" s="191"/>
      <c r="W25" s="191">
        <v>15</v>
      </c>
      <c r="X25" s="191"/>
      <c r="Y25" s="191">
        <f t="shared" si="5"/>
        <v>0</v>
      </c>
      <c r="Z25" s="191"/>
      <c r="AA25" s="191"/>
      <c r="AB25" s="191"/>
      <c r="AC25" s="191">
        <f t="shared" si="6"/>
        <v>0</v>
      </c>
      <c r="AD25" s="191"/>
      <c r="AE25" s="191"/>
      <c r="AF25" s="191"/>
      <c r="AG25" s="191">
        <f t="shared" si="7"/>
        <v>0</v>
      </c>
      <c r="AH25" s="191"/>
      <c r="AI25" s="191"/>
      <c r="AJ25" s="191"/>
      <c r="AK25" s="196"/>
    </row>
    <row r="26" spans="1:37" ht="25.5">
      <c r="A26" s="186">
        <v>12</v>
      </c>
      <c r="B26" s="187" t="s">
        <v>117</v>
      </c>
      <c r="C26" s="187" t="s">
        <v>118</v>
      </c>
      <c r="D26" s="188" t="s">
        <v>119</v>
      </c>
      <c r="E26" s="186" t="s">
        <v>91</v>
      </c>
      <c r="F26" s="189">
        <v>5800</v>
      </c>
      <c r="G26" s="188"/>
      <c r="H26" s="188"/>
      <c r="I26" s="188" t="s">
        <v>91</v>
      </c>
      <c r="J26" s="202"/>
      <c r="K26" s="186" t="s">
        <v>91</v>
      </c>
      <c r="L26" s="186"/>
      <c r="M26" s="190">
        <f t="shared" si="2"/>
        <v>14</v>
      </c>
      <c r="N26" s="190">
        <f t="shared" si="12"/>
        <v>0</v>
      </c>
      <c r="O26" s="190">
        <f t="shared" si="12"/>
        <v>14</v>
      </c>
      <c r="P26" s="190">
        <f t="shared" si="12"/>
        <v>0</v>
      </c>
      <c r="Q26" s="191">
        <f t="shared" si="3"/>
        <v>0</v>
      </c>
      <c r="R26" s="191"/>
      <c r="S26" s="191"/>
      <c r="T26" s="191"/>
      <c r="U26" s="191">
        <f t="shared" si="4"/>
        <v>14</v>
      </c>
      <c r="V26" s="191"/>
      <c r="W26" s="191">
        <v>14</v>
      </c>
      <c r="X26" s="191"/>
      <c r="Y26" s="191">
        <f t="shared" si="5"/>
        <v>0</v>
      </c>
      <c r="Z26" s="191"/>
      <c r="AA26" s="191"/>
      <c r="AB26" s="191"/>
      <c r="AC26" s="191">
        <f t="shared" si="6"/>
        <v>0</v>
      </c>
      <c r="AD26" s="191"/>
      <c r="AE26" s="191"/>
      <c r="AF26" s="191"/>
      <c r="AG26" s="191">
        <f t="shared" si="7"/>
        <v>0</v>
      </c>
      <c r="AH26" s="191"/>
      <c r="AI26" s="191"/>
      <c r="AJ26" s="191"/>
      <c r="AK26" s="196"/>
    </row>
    <row r="27" spans="1:37" ht="14.25" customHeight="1">
      <c r="A27" s="179" t="s">
        <v>4</v>
      </c>
      <c r="B27" s="180" t="s">
        <v>46</v>
      </c>
      <c r="C27" s="180"/>
      <c r="D27" s="181"/>
      <c r="E27" s="179">
        <f>COUNTA(E28:E29)</f>
        <v>2</v>
      </c>
      <c r="F27" s="182">
        <f>SUM(F28:F29)</f>
        <v>7326.9</v>
      </c>
      <c r="G27" s="179">
        <f>COUNTA(G28:G29)</f>
        <v>0</v>
      </c>
      <c r="H27" s="179">
        <f>COUNTA(H28:H29)</f>
        <v>0</v>
      </c>
      <c r="I27" s="179">
        <f>COUNTA(I28:I29)</f>
        <v>2</v>
      </c>
      <c r="J27" s="179">
        <f>COUNTA(J28:J29)</f>
        <v>2</v>
      </c>
      <c r="K27" s="179">
        <f>COUNTA(K28:K29)</f>
        <v>0</v>
      </c>
      <c r="L27" s="194">
        <f>COUNTA(L28:L29)</f>
        <v>0</v>
      </c>
      <c r="M27" s="183">
        <f t="shared" si="2"/>
        <v>22</v>
      </c>
      <c r="N27" s="183">
        <f>SUM(N28:N29)</f>
        <v>0</v>
      </c>
      <c r="O27" s="183">
        <f>SUM(O28:O29)</f>
        <v>0</v>
      </c>
      <c r="P27" s="183">
        <f>SUM(P28:P29)</f>
        <v>22</v>
      </c>
      <c r="Q27" s="184">
        <f t="shared" si="3"/>
        <v>0</v>
      </c>
      <c r="R27" s="184">
        <f>SUM(R28:R29)</f>
        <v>0</v>
      </c>
      <c r="S27" s="184">
        <f>SUM(S28:S29)</f>
        <v>0</v>
      </c>
      <c r="T27" s="184">
        <f>SUM(T28:T29)</f>
        <v>0</v>
      </c>
      <c r="U27" s="184">
        <f t="shared" si="4"/>
        <v>0</v>
      </c>
      <c r="V27" s="184">
        <f>SUM(V28:V29)</f>
        <v>0</v>
      </c>
      <c r="W27" s="184">
        <f>SUM(W28:W29)</f>
        <v>0</v>
      </c>
      <c r="X27" s="184">
        <f>SUM(X28:X29)</f>
        <v>0</v>
      </c>
      <c r="Y27" s="184">
        <f t="shared" si="5"/>
        <v>0</v>
      </c>
      <c r="Z27" s="184">
        <f>SUM(Z28:Z29)</f>
        <v>0</v>
      </c>
      <c r="AA27" s="184">
        <f>SUM(AA28:AA29)</f>
        <v>0</v>
      </c>
      <c r="AB27" s="184">
        <f>SUM(AB28:AB29)</f>
        <v>0</v>
      </c>
      <c r="AC27" s="184">
        <f t="shared" si="6"/>
        <v>10</v>
      </c>
      <c r="AD27" s="184">
        <f>SUM(AD28:AD29)</f>
        <v>0</v>
      </c>
      <c r="AE27" s="184">
        <f>SUM(AE28:AE29)</f>
        <v>0</v>
      </c>
      <c r="AF27" s="184">
        <f>SUM(AF28:AF29)</f>
        <v>10</v>
      </c>
      <c r="AG27" s="184">
        <f t="shared" si="7"/>
        <v>12</v>
      </c>
      <c r="AH27" s="184">
        <f>SUM(AH28:AH29)</f>
        <v>0</v>
      </c>
      <c r="AI27" s="184">
        <f>SUM(AI28:AI29)</f>
        <v>0</v>
      </c>
      <c r="AJ27" s="184">
        <f>SUM(AJ28:AJ29)</f>
        <v>12</v>
      </c>
      <c r="AK27" s="195"/>
    </row>
    <row r="28" spans="1:37" ht="102">
      <c r="A28" s="186">
        <v>13</v>
      </c>
      <c r="B28" s="203" t="s">
        <v>123</v>
      </c>
      <c r="C28" s="187" t="s">
        <v>124</v>
      </c>
      <c r="D28" s="188" t="s">
        <v>125</v>
      </c>
      <c r="E28" s="186" t="s">
        <v>91</v>
      </c>
      <c r="F28" s="189">
        <v>4486.9</v>
      </c>
      <c r="G28" s="188"/>
      <c r="H28" s="188"/>
      <c r="I28" s="188" t="s">
        <v>91</v>
      </c>
      <c r="J28" s="202" t="s">
        <v>91</v>
      </c>
      <c r="K28" s="186"/>
      <c r="L28" s="186"/>
      <c r="M28" s="190">
        <f t="shared" si="2"/>
        <v>12</v>
      </c>
      <c r="N28" s="190">
        <f aca="true" t="shared" si="13" ref="N28:P29">R28+V28+Z28+AD28+AH28</f>
        <v>0</v>
      </c>
      <c r="O28" s="190">
        <f t="shared" si="13"/>
        <v>0</v>
      </c>
      <c r="P28" s="190">
        <f t="shared" si="13"/>
        <v>12</v>
      </c>
      <c r="Q28" s="191">
        <f t="shared" si="3"/>
        <v>0</v>
      </c>
      <c r="R28" s="191"/>
      <c r="S28" s="191"/>
      <c r="T28" s="191"/>
      <c r="U28" s="191">
        <f t="shared" si="4"/>
        <v>0</v>
      </c>
      <c r="V28" s="191"/>
      <c r="W28" s="191"/>
      <c r="X28" s="191"/>
      <c r="Y28" s="191">
        <f t="shared" si="5"/>
        <v>0</v>
      </c>
      <c r="Z28" s="191"/>
      <c r="AA28" s="191"/>
      <c r="AB28" s="191"/>
      <c r="AC28" s="191">
        <f t="shared" si="6"/>
        <v>0</v>
      </c>
      <c r="AD28" s="191"/>
      <c r="AE28" s="191"/>
      <c r="AF28" s="191"/>
      <c r="AG28" s="191">
        <f t="shared" si="7"/>
        <v>12</v>
      </c>
      <c r="AH28" s="191"/>
      <c r="AI28" s="191"/>
      <c r="AJ28" s="191">
        <v>12</v>
      </c>
      <c r="AK28" s="193" t="s">
        <v>185</v>
      </c>
    </row>
    <row r="29" spans="1:37" ht="102">
      <c r="A29" s="186">
        <v>14</v>
      </c>
      <c r="B29" s="187" t="s">
        <v>126</v>
      </c>
      <c r="C29" s="187" t="s">
        <v>127</v>
      </c>
      <c r="D29" s="188" t="s">
        <v>128</v>
      </c>
      <c r="E29" s="186" t="s">
        <v>91</v>
      </c>
      <c r="F29" s="189">
        <v>2840</v>
      </c>
      <c r="G29" s="188"/>
      <c r="H29" s="188"/>
      <c r="I29" s="188" t="s">
        <v>91</v>
      </c>
      <c r="J29" s="202" t="s">
        <v>91</v>
      </c>
      <c r="K29" s="186"/>
      <c r="L29" s="186"/>
      <c r="M29" s="190">
        <f t="shared" si="2"/>
        <v>10</v>
      </c>
      <c r="N29" s="190">
        <f t="shared" si="13"/>
        <v>0</v>
      </c>
      <c r="O29" s="190">
        <f t="shared" si="13"/>
        <v>0</v>
      </c>
      <c r="P29" s="190">
        <f t="shared" si="13"/>
        <v>10</v>
      </c>
      <c r="Q29" s="191">
        <f t="shared" si="3"/>
        <v>0</v>
      </c>
      <c r="R29" s="191"/>
      <c r="S29" s="191"/>
      <c r="T29" s="191"/>
      <c r="U29" s="191">
        <f t="shared" si="4"/>
        <v>0</v>
      </c>
      <c r="V29" s="191"/>
      <c r="W29" s="191"/>
      <c r="X29" s="191"/>
      <c r="Y29" s="191">
        <f t="shared" si="5"/>
        <v>0</v>
      </c>
      <c r="Z29" s="191"/>
      <c r="AA29" s="191"/>
      <c r="AB29" s="191"/>
      <c r="AC29" s="191">
        <f t="shared" si="6"/>
        <v>10</v>
      </c>
      <c r="AD29" s="191"/>
      <c r="AE29" s="191"/>
      <c r="AF29" s="191">
        <v>10</v>
      </c>
      <c r="AG29" s="191">
        <f t="shared" si="7"/>
        <v>0</v>
      </c>
      <c r="AH29" s="191"/>
      <c r="AI29" s="191"/>
      <c r="AJ29" s="191"/>
      <c r="AK29" s="193" t="s">
        <v>185</v>
      </c>
    </row>
    <row r="30" spans="1:37" ht="15" customHeight="1">
      <c r="A30" s="179" t="s">
        <v>7</v>
      </c>
      <c r="B30" s="180" t="s">
        <v>48</v>
      </c>
      <c r="C30" s="180"/>
      <c r="D30" s="201"/>
      <c r="E30" s="179">
        <f>COUNTA(E31:E33)</f>
        <v>2</v>
      </c>
      <c r="F30" s="182">
        <f>SUM(F31:F33)</f>
        <v>7000</v>
      </c>
      <c r="G30" s="179">
        <f>COUNTA(G31:G33)</f>
        <v>0</v>
      </c>
      <c r="H30" s="179">
        <f>COUNTA(H31:H33)</f>
        <v>0</v>
      </c>
      <c r="I30" s="179">
        <f>COUNTA(I31:I33)</f>
        <v>3</v>
      </c>
      <c r="J30" s="179">
        <f>COUNTA(J31:J33)</f>
        <v>2</v>
      </c>
      <c r="K30" s="179">
        <f>COUNTA(K31:K33)</f>
        <v>1</v>
      </c>
      <c r="L30" s="194">
        <f>COUNTA(L31:L33)</f>
        <v>0</v>
      </c>
      <c r="M30" s="183">
        <f t="shared" si="2"/>
        <v>17</v>
      </c>
      <c r="N30" s="183">
        <f>SUM(N31:N33)</f>
        <v>0</v>
      </c>
      <c r="O30" s="183">
        <f>SUM(O31:O33)</f>
        <v>0</v>
      </c>
      <c r="P30" s="183">
        <f>SUM(P31:P33)</f>
        <v>17</v>
      </c>
      <c r="Q30" s="184">
        <f t="shared" si="3"/>
        <v>0</v>
      </c>
      <c r="R30" s="184">
        <f>SUM(R31:R33)</f>
        <v>0</v>
      </c>
      <c r="S30" s="184">
        <f>SUM(S31:S33)</f>
        <v>0</v>
      </c>
      <c r="T30" s="184">
        <f>SUM(T31:T33)</f>
        <v>0</v>
      </c>
      <c r="U30" s="184">
        <f t="shared" si="4"/>
        <v>0</v>
      </c>
      <c r="V30" s="184">
        <f>SUM(V31:V33)</f>
        <v>0</v>
      </c>
      <c r="W30" s="184">
        <f>SUM(W31:W33)</f>
        <v>0</v>
      </c>
      <c r="X30" s="184">
        <f>SUM(X31:X33)</f>
        <v>0</v>
      </c>
      <c r="Y30" s="184">
        <f t="shared" si="5"/>
        <v>7</v>
      </c>
      <c r="Z30" s="184">
        <f>SUM(Z31:Z33)</f>
        <v>0</v>
      </c>
      <c r="AA30" s="184">
        <f>SUM(AA31:AA33)</f>
        <v>0</v>
      </c>
      <c r="AB30" s="184">
        <f>SUM(AB31:AB33)</f>
        <v>7</v>
      </c>
      <c r="AC30" s="184">
        <f t="shared" si="6"/>
        <v>0</v>
      </c>
      <c r="AD30" s="184">
        <f>SUM(AD31:AD33)</f>
        <v>0</v>
      </c>
      <c r="AE30" s="184">
        <f>SUM(AE31:AE33)</f>
        <v>0</v>
      </c>
      <c r="AF30" s="184">
        <f>SUM(AF31:AF33)</f>
        <v>0</v>
      </c>
      <c r="AG30" s="184">
        <f t="shared" si="7"/>
        <v>10</v>
      </c>
      <c r="AH30" s="184">
        <f>SUM(AH31:AH33)</f>
        <v>0</v>
      </c>
      <c r="AI30" s="184">
        <f>SUM(AI31:AI33)</f>
        <v>0</v>
      </c>
      <c r="AJ30" s="184">
        <f>SUM(AJ31:AJ33)</f>
        <v>10</v>
      </c>
      <c r="AK30" s="193"/>
    </row>
    <row r="31" spans="1:37" ht="38.25">
      <c r="A31" s="186">
        <v>15</v>
      </c>
      <c r="B31" s="187" t="s">
        <v>141</v>
      </c>
      <c r="C31" s="187" t="s">
        <v>142</v>
      </c>
      <c r="D31" s="188" t="s">
        <v>143</v>
      </c>
      <c r="E31" s="199" t="s">
        <v>91</v>
      </c>
      <c r="F31" s="189">
        <v>3000</v>
      </c>
      <c r="G31" s="188"/>
      <c r="H31" s="188"/>
      <c r="I31" s="188" t="s">
        <v>91</v>
      </c>
      <c r="J31" s="202"/>
      <c r="K31" s="186" t="s">
        <v>91</v>
      </c>
      <c r="L31" s="186"/>
      <c r="M31" s="190">
        <f t="shared" si="2"/>
        <v>5</v>
      </c>
      <c r="N31" s="190">
        <f aca="true" t="shared" si="14" ref="N31:P33">R31+V31+Z31+AD31+AH31</f>
        <v>0</v>
      </c>
      <c r="O31" s="190">
        <f t="shared" si="14"/>
        <v>0</v>
      </c>
      <c r="P31" s="190">
        <f t="shared" si="14"/>
        <v>5</v>
      </c>
      <c r="Q31" s="191">
        <f t="shared" si="3"/>
        <v>0</v>
      </c>
      <c r="R31" s="191"/>
      <c r="S31" s="191"/>
      <c r="T31" s="191"/>
      <c r="U31" s="191">
        <f t="shared" si="4"/>
        <v>0</v>
      </c>
      <c r="V31" s="191"/>
      <c r="W31" s="191"/>
      <c r="X31" s="191"/>
      <c r="Y31" s="191">
        <f t="shared" si="5"/>
        <v>0</v>
      </c>
      <c r="Z31" s="191"/>
      <c r="AA31" s="191"/>
      <c r="AB31" s="191"/>
      <c r="AC31" s="191">
        <f t="shared" si="6"/>
        <v>0</v>
      </c>
      <c r="AD31" s="191"/>
      <c r="AE31" s="191"/>
      <c r="AF31" s="191"/>
      <c r="AG31" s="191">
        <f t="shared" si="7"/>
        <v>5</v>
      </c>
      <c r="AH31" s="191"/>
      <c r="AI31" s="191"/>
      <c r="AJ31" s="191">
        <v>5</v>
      </c>
      <c r="AK31" s="193"/>
    </row>
    <row r="32" spans="1:37" ht="38.25">
      <c r="A32" s="186">
        <v>16</v>
      </c>
      <c r="B32" s="187" t="s">
        <v>144</v>
      </c>
      <c r="C32" s="187" t="s">
        <v>145</v>
      </c>
      <c r="D32" s="188" t="s">
        <v>146</v>
      </c>
      <c r="E32" s="199"/>
      <c r="F32" s="189">
        <v>1700</v>
      </c>
      <c r="G32" s="188"/>
      <c r="H32" s="188"/>
      <c r="I32" s="188" t="s">
        <v>91</v>
      </c>
      <c r="J32" s="202" t="s">
        <v>91</v>
      </c>
      <c r="K32" s="186"/>
      <c r="L32" s="186"/>
      <c r="M32" s="190">
        <f t="shared" si="2"/>
        <v>7</v>
      </c>
      <c r="N32" s="190">
        <f t="shared" si="14"/>
        <v>0</v>
      </c>
      <c r="O32" s="190">
        <f t="shared" si="14"/>
        <v>0</v>
      </c>
      <c r="P32" s="190">
        <f t="shared" si="14"/>
        <v>7</v>
      </c>
      <c r="Q32" s="191">
        <f t="shared" si="3"/>
        <v>0</v>
      </c>
      <c r="R32" s="191"/>
      <c r="S32" s="191"/>
      <c r="T32" s="191"/>
      <c r="U32" s="191">
        <f t="shared" si="4"/>
        <v>0</v>
      </c>
      <c r="V32" s="191"/>
      <c r="W32" s="191"/>
      <c r="X32" s="191"/>
      <c r="Y32" s="191">
        <f t="shared" si="5"/>
        <v>7</v>
      </c>
      <c r="Z32" s="191"/>
      <c r="AA32" s="191"/>
      <c r="AB32" s="191">
        <v>7</v>
      </c>
      <c r="AC32" s="191">
        <f t="shared" si="6"/>
        <v>0</v>
      </c>
      <c r="AD32" s="191"/>
      <c r="AE32" s="191"/>
      <c r="AF32" s="191"/>
      <c r="AG32" s="191">
        <f t="shared" si="7"/>
        <v>0</v>
      </c>
      <c r="AH32" s="191"/>
      <c r="AI32" s="191"/>
      <c r="AJ32" s="191"/>
      <c r="AK32" s="193"/>
    </row>
    <row r="33" spans="1:37" ht="38.25">
      <c r="A33" s="186">
        <v>17</v>
      </c>
      <c r="B33" s="187" t="s">
        <v>150</v>
      </c>
      <c r="C33" s="187" t="s">
        <v>151</v>
      </c>
      <c r="D33" s="188" t="s">
        <v>152</v>
      </c>
      <c r="E33" s="186" t="s">
        <v>91</v>
      </c>
      <c r="F33" s="189">
        <v>2300</v>
      </c>
      <c r="G33" s="188"/>
      <c r="H33" s="188"/>
      <c r="I33" s="188" t="s">
        <v>91</v>
      </c>
      <c r="J33" s="202" t="s">
        <v>91</v>
      </c>
      <c r="K33" s="186"/>
      <c r="L33" s="186"/>
      <c r="M33" s="190">
        <f t="shared" si="2"/>
        <v>5</v>
      </c>
      <c r="N33" s="190">
        <f t="shared" si="14"/>
        <v>0</v>
      </c>
      <c r="O33" s="190">
        <f t="shared" si="14"/>
        <v>0</v>
      </c>
      <c r="P33" s="190">
        <f t="shared" si="14"/>
        <v>5</v>
      </c>
      <c r="Q33" s="191">
        <f t="shared" si="3"/>
        <v>0</v>
      </c>
      <c r="R33" s="191"/>
      <c r="S33" s="191"/>
      <c r="T33" s="191"/>
      <c r="U33" s="191">
        <f t="shared" si="4"/>
        <v>0</v>
      </c>
      <c r="V33" s="191"/>
      <c r="W33" s="191"/>
      <c r="X33" s="191"/>
      <c r="Y33" s="191">
        <f t="shared" si="5"/>
        <v>0</v>
      </c>
      <c r="Z33" s="191"/>
      <c r="AA33" s="191"/>
      <c r="AB33" s="191"/>
      <c r="AC33" s="191">
        <f t="shared" si="6"/>
        <v>0</v>
      </c>
      <c r="AD33" s="191"/>
      <c r="AE33" s="191"/>
      <c r="AF33" s="191"/>
      <c r="AG33" s="191">
        <f t="shared" si="7"/>
        <v>5</v>
      </c>
      <c r="AH33" s="191"/>
      <c r="AI33" s="191"/>
      <c r="AJ33" s="191">
        <v>5</v>
      </c>
      <c r="AK33" s="193"/>
    </row>
    <row r="34" spans="1:37" ht="12.75">
      <c r="A34" s="179" t="s">
        <v>5</v>
      </c>
      <c r="B34" s="180" t="s">
        <v>42</v>
      </c>
      <c r="C34" s="180"/>
      <c r="D34" s="201"/>
      <c r="E34" s="179">
        <f>COUNTA(E35:E37)</f>
        <v>3</v>
      </c>
      <c r="F34" s="182">
        <f>SUM(F35:F37)</f>
        <v>6600</v>
      </c>
      <c r="G34" s="179">
        <f aca="true" t="shared" si="15" ref="G34:L34">COUNTA(G35:G37)</f>
        <v>0</v>
      </c>
      <c r="H34" s="179">
        <f t="shared" si="15"/>
        <v>0</v>
      </c>
      <c r="I34" s="179">
        <f t="shared" si="15"/>
        <v>3</v>
      </c>
      <c r="J34" s="179">
        <f t="shared" si="15"/>
        <v>0</v>
      </c>
      <c r="K34" s="179">
        <f t="shared" si="15"/>
        <v>2</v>
      </c>
      <c r="L34" s="194">
        <f t="shared" si="15"/>
        <v>1</v>
      </c>
      <c r="M34" s="183">
        <f aca="true" t="shared" si="16" ref="M34:M42">SUM(N34:P34)</f>
        <v>23.25</v>
      </c>
      <c r="N34" s="183">
        <f>SUM(N35:N37)</f>
        <v>0</v>
      </c>
      <c r="O34" s="183">
        <f>SUM(O35:O37)</f>
        <v>0</v>
      </c>
      <c r="P34" s="183">
        <f>SUM(P35:P37)</f>
        <v>23.25</v>
      </c>
      <c r="Q34" s="184">
        <f aca="true" t="shared" si="17" ref="Q34:Q42">SUM(R34:T34)</f>
        <v>0</v>
      </c>
      <c r="R34" s="184">
        <f>SUM(R35:R37)</f>
        <v>0</v>
      </c>
      <c r="S34" s="184">
        <f>SUM(S35:S37)</f>
        <v>0</v>
      </c>
      <c r="T34" s="184">
        <f>SUM(T35:T37)</f>
        <v>0</v>
      </c>
      <c r="U34" s="184">
        <f aca="true" t="shared" si="18" ref="U34:U42">SUM(V34:X34)</f>
        <v>8.25</v>
      </c>
      <c r="V34" s="184">
        <f>SUM(V35:V37)</f>
        <v>0</v>
      </c>
      <c r="W34" s="184">
        <f>SUM(W35:W37)</f>
        <v>0</v>
      </c>
      <c r="X34" s="184">
        <f>SUM(X35:X37)</f>
        <v>8.25</v>
      </c>
      <c r="Y34" s="184">
        <f aca="true" t="shared" si="19" ref="Y34:Y42">SUM(Z34:AB34)</f>
        <v>0</v>
      </c>
      <c r="Z34" s="184">
        <f>SUM(Z35:Z37)</f>
        <v>0</v>
      </c>
      <c r="AA34" s="184">
        <f>SUM(AA35:AA37)</f>
        <v>0</v>
      </c>
      <c r="AB34" s="184">
        <f>SUM(AB35:AB37)</f>
        <v>0</v>
      </c>
      <c r="AC34" s="184">
        <f aca="true" t="shared" si="20" ref="AC34:AC42">SUM(AD34:AF34)</f>
        <v>15</v>
      </c>
      <c r="AD34" s="184">
        <f>SUM(AD35:AD37)</f>
        <v>0</v>
      </c>
      <c r="AE34" s="184">
        <f>SUM(AE35:AE37)</f>
        <v>0</v>
      </c>
      <c r="AF34" s="184">
        <f>SUM(AF35:AF37)</f>
        <v>15</v>
      </c>
      <c r="AG34" s="184">
        <f aca="true" t="shared" si="21" ref="AG34:AG39">SUM(AH34:AJ34)</f>
        <v>0</v>
      </c>
      <c r="AH34" s="184">
        <f>SUM(AH35:AH37)</f>
        <v>0</v>
      </c>
      <c r="AI34" s="184">
        <f>SUM(AI35:AI37)</f>
        <v>0</v>
      </c>
      <c r="AJ34" s="184">
        <f>SUM(AJ35:AJ37)</f>
        <v>0</v>
      </c>
      <c r="AK34" s="193"/>
    </row>
    <row r="35" spans="1:37" ht="89.25">
      <c r="A35" s="186">
        <v>18</v>
      </c>
      <c r="B35" s="204" t="s">
        <v>153</v>
      </c>
      <c r="C35" s="204" t="s">
        <v>154</v>
      </c>
      <c r="D35" s="205" t="s">
        <v>155</v>
      </c>
      <c r="E35" s="186" t="s">
        <v>91</v>
      </c>
      <c r="F35" s="198">
        <v>2500</v>
      </c>
      <c r="G35" s="205"/>
      <c r="H35" s="205"/>
      <c r="I35" s="205" t="s">
        <v>91</v>
      </c>
      <c r="J35" s="206"/>
      <c r="K35" s="186" t="s">
        <v>91</v>
      </c>
      <c r="L35" s="186"/>
      <c r="M35" s="190">
        <f t="shared" si="16"/>
        <v>15</v>
      </c>
      <c r="N35" s="190">
        <f aca="true" t="shared" si="22" ref="N35:P37">R35+V35+Z35+AD35+AH35</f>
        <v>0</v>
      </c>
      <c r="O35" s="190">
        <f t="shared" si="22"/>
        <v>0</v>
      </c>
      <c r="P35" s="190">
        <f t="shared" si="22"/>
        <v>15</v>
      </c>
      <c r="Q35" s="191">
        <f t="shared" si="17"/>
        <v>0</v>
      </c>
      <c r="R35" s="191"/>
      <c r="S35" s="191"/>
      <c r="T35" s="191"/>
      <c r="U35" s="191">
        <f t="shared" si="18"/>
        <v>0</v>
      </c>
      <c r="V35" s="191"/>
      <c r="W35" s="191"/>
      <c r="X35" s="191"/>
      <c r="Y35" s="191">
        <f t="shared" si="19"/>
        <v>0</v>
      </c>
      <c r="Z35" s="191"/>
      <c r="AA35" s="191"/>
      <c r="AB35" s="191"/>
      <c r="AC35" s="191">
        <f t="shared" si="20"/>
        <v>15</v>
      </c>
      <c r="AD35" s="191"/>
      <c r="AE35" s="191"/>
      <c r="AF35" s="191">
        <v>15</v>
      </c>
      <c r="AG35" s="191">
        <f t="shared" si="21"/>
        <v>0</v>
      </c>
      <c r="AH35" s="191"/>
      <c r="AI35" s="191"/>
      <c r="AJ35" s="191"/>
      <c r="AK35" s="193" t="s">
        <v>198</v>
      </c>
    </row>
    <row r="36" spans="1:37" ht="30" customHeight="1">
      <c r="A36" s="186">
        <v>19</v>
      </c>
      <c r="B36" s="207" t="s">
        <v>156</v>
      </c>
      <c r="C36" s="204" t="s">
        <v>157</v>
      </c>
      <c r="D36" s="205" t="s">
        <v>158</v>
      </c>
      <c r="E36" s="186" t="s">
        <v>91</v>
      </c>
      <c r="F36" s="198">
        <v>2500</v>
      </c>
      <c r="G36" s="205"/>
      <c r="H36" s="205"/>
      <c r="I36" s="205" t="s">
        <v>91</v>
      </c>
      <c r="J36" s="206"/>
      <c r="K36" s="186"/>
      <c r="L36" s="186" t="s">
        <v>91</v>
      </c>
      <c r="M36" s="190">
        <f t="shared" si="16"/>
        <v>0.25</v>
      </c>
      <c r="N36" s="190">
        <f t="shared" si="22"/>
        <v>0</v>
      </c>
      <c r="O36" s="190">
        <f t="shared" si="22"/>
        <v>0</v>
      </c>
      <c r="P36" s="190">
        <f t="shared" si="22"/>
        <v>0.25</v>
      </c>
      <c r="Q36" s="191">
        <f t="shared" si="17"/>
        <v>0</v>
      </c>
      <c r="R36" s="191"/>
      <c r="S36" s="191"/>
      <c r="T36" s="191"/>
      <c r="U36" s="191">
        <f t="shared" si="18"/>
        <v>0.25</v>
      </c>
      <c r="V36" s="191"/>
      <c r="W36" s="191"/>
      <c r="X36" s="191">
        <v>0.25</v>
      </c>
      <c r="Y36" s="191">
        <f t="shared" si="19"/>
        <v>0</v>
      </c>
      <c r="Z36" s="191"/>
      <c r="AA36" s="191"/>
      <c r="AB36" s="191"/>
      <c r="AC36" s="191">
        <f t="shared" si="20"/>
        <v>0</v>
      </c>
      <c r="AD36" s="191"/>
      <c r="AE36" s="191"/>
      <c r="AF36" s="191"/>
      <c r="AG36" s="191">
        <f t="shared" si="21"/>
        <v>0</v>
      </c>
      <c r="AH36" s="191"/>
      <c r="AI36" s="191"/>
      <c r="AJ36" s="191"/>
      <c r="AK36" s="193"/>
    </row>
    <row r="37" spans="1:37" ht="80.25" customHeight="1">
      <c r="A37" s="186">
        <v>20</v>
      </c>
      <c r="B37" s="204" t="s">
        <v>159</v>
      </c>
      <c r="C37" s="204" t="s">
        <v>160</v>
      </c>
      <c r="D37" s="205" t="s">
        <v>161</v>
      </c>
      <c r="E37" s="186" t="s">
        <v>91</v>
      </c>
      <c r="F37" s="198">
        <v>1600</v>
      </c>
      <c r="G37" s="205"/>
      <c r="H37" s="205"/>
      <c r="I37" s="205" t="s">
        <v>91</v>
      </c>
      <c r="J37" s="206"/>
      <c r="K37" s="186" t="s">
        <v>91</v>
      </c>
      <c r="L37" s="186"/>
      <c r="M37" s="190">
        <f t="shared" si="16"/>
        <v>8</v>
      </c>
      <c r="N37" s="190">
        <f t="shared" si="22"/>
        <v>0</v>
      </c>
      <c r="O37" s="190">
        <f t="shared" si="22"/>
        <v>0</v>
      </c>
      <c r="P37" s="190">
        <f t="shared" si="22"/>
        <v>8</v>
      </c>
      <c r="Q37" s="191">
        <f t="shared" si="17"/>
        <v>0</v>
      </c>
      <c r="R37" s="191"/>
      <c r="S37" s="191"/>
      <c r="T37" s="191"/>
      <c r="U37" s="191">
        <f t="shared" si="18"/>
        <v>8</v>
      </c>
      <c r="V37" s="191"/>
      <c r="W37" s="191"/>
      <c r="X37" s="191">
        <v>8</v>
      </c>
      <c r="Y37" s="191">
        <f t="shared" si="19"/>
        <v>0</v>
      </c>
      <c r="Z37" s="191"/>
      <c r="AA37" s="191"/>
      <c r="AB37" s="191"/>
      <c r="AC37" s="191">
        <f t="shared" si="20"/>
        <v>0</v>
      </c>
      <c r="AD37" s="191"/>
      <c r="AE37" s="191"/>
      <c r="AF37" s="191"/>
      <c r="AG37" s="191">
        <f t="shared" si="21"/>
        <v>0</v>
      </c>
      <c r="AH37" s="191"/>
      <c r="AI37" s="191"/>
      <c r="AJ37" s="191"/>
      <c r="AK37" s="193" t="s">
        <v>184</v>
      </c>
    </row>
    <row r="38" spans="1:37" ht="19.5" customHeight="1">
      <c r="A38" s="179" t="s">
        <v>6</v>
      </c>
      <c r="B38" s="180" t="s">
        <v>41</v>
      </c>
      <c r="C38" s="180"/>
      <c r="D38" s="201"/>
      <c r="E38" s="179">
        <f>COUNTA(E39:E39)</f>
        <v>1</v>
      </c>
      <c r="F38" s="182">
        <f>SUM(F39:F39)</f>
        <v>850</v>
      </c>
      <c r="G38" s="179">
        <f>COUNTA(G39:G39)</f>
        <v>0</v>
      </c>
      <c r="H38" s="179">
        <f>COUNTA(H39:H39)</f>
        <v>0</v>
      </c>
      <c r="I38" s="179">
        <f>COUNTA(I39:I39)</f>
        <v>1</v>
      </c>
      <c r="J38" s="179">
        <f>COUNTA(J39:J39)</f>
        <v>0</v>
      </c>
      <c r="K38" s="179">
        <f>COUNTA(K39:K39)</f>
        <v>1</v>
      </c>
      <c r="L38" s="194">
        <f>COUNTA(L39:L39)</f>
        <v>0</v>
      </c>
      <c r="M38" s="183">
        <f t="shared" si="16"/>
        <v>5</v>
      </c>
      <c r="N38" s="183">
        <f>SUM(N39:N39)</f>
        <v>0</v>
      </c>
      <c r="O38" s="183">
        <f>SUM(O39:O39)</f>
        <v>0</v>
      </c>
      <c r="P38" s="183">
        <f>SUM(P39:P39)</f>
        <v>5</v>
      </c>
      <c r="Q38" s="184">
        <f t="shared" si="17"/>
        <v>0</v>
      </c>
      <c r="R38" s="184">
        <f>SUM(R39:R39)</f>
        <v>0</v>
      </c>
      <c r="S38" s="184">
        <f>SUM(S39:S39)</f>
        <v>0</v>
      </c>
      <c r="T38" s="184">
        <f>SUM(T39:T39)</f>
        <v>0</v>
      </c>
      <c r="U38" s="184">
        <f t="shared" si="18"/>
        <v>0</v>
      </c>
      <c r="V38" s="184">
        <f>SUM(V39:V39)</f>
        <v>0</v>
      </c>
      <c r="W38" s="184">
        <f>SUM(W39:W39)</f>
        <v>0</v>
      </c>
      <c r="X38" s="184">
        <f>SUM(X39:X39)</f>
        <v>0</v>
      </c>
      <c r="Y38" s="184">
        <f t="shared" si="19"/>
        <v>0</v>
      </c>
      <c r="Z38" s="184">
        <f>SUM(Z39:Z39)</f>
        <v>0</v>
      </c>
      <c r="AA38" s="184">
        <f>SUM(AA39:AA39)</f>
        <v>0</v>
      </c>
      <c r="AB38" s="184">
        <f>SUM(AB39:AB39)</f>
        <v>0</v>
      </c>
      <c r="AC38" s="184">
        <f t="shared" si="20"/>
        <v>0</v>
      </c>
      <c r="AD38" s="184">
        <f>SUM(AD39:AD39)</f>
        <v>0</v>
      </c>
      <c r="AE38" s="184">
        <f>SUM(AE39:AE39)</f>
        <v>0</v>
      </c>
      <c r="AF38" s="184">
        <f>SUM(AF39:AF39)</f>
        <v>0</v>
      </c>
      <c r="AG38" s="184">
        <f t="shared" si="21"/>
        <v>5</v>
      </c>
      <c r="AH38" s="184">
        <f>SUM(AH39:AH39)</f>
        <v>0</v>
      </c>
      <c r="AI38" s="184">
        <f>SUM(AI39:AI39)</f>
        <v>0</v>
      </c>
      <c r="AJ38" s="184">
        <f>SUM(AJ39:AJ39)</f>
        <v>5</v>
      </c>
      <c r="AK38" s="193"/>
    </row>
    <row r="39" spans="1:37" ht="79.5" customHeight="1">
      <c r="A39" s="186">
        <v>21</v>
      </c>
      <c r="B39" s="203" t="s">
        <v>167</v>
      </c>
      <c r="C39" s="187" t="s">
        <v>168</v>
      </c>
      <c r="D39" s="188" t="s">
        <v>169</v>
      </c>
      <c r="E39" s="186" t="s">
        <v>91</v>
      </c>
      <c r="F39" s="198">
        <v>850</v>
      </c>
      <c r="G39" s="205"/>
      <c r="H39" s="205"/>
      <c r="I39" s="205" t="s">
        <v>91</v>
      </c>
      <c r="J39" s="208"/>
      <c r="K39" s="186" t="s">
        <v>91</v>
      </c>
      <c r="L39" s="186"/>
      <c r="M39" s="190">
        <f t="shared" si="16"/>
        <v>5</v>
      </c>
      <c r="N39" s="190">
        <f>R39+V39+Z39+AD39+AH39</f>
        <v>0</v>
      </c>
      <c r="O39" s="190">
        <f>S39+W39+AA39+AE39+AI39</f>
        <v>0</v>
      </c>
      <c r="P39" s="190">
        <f>T39+X39+AB39+AF39+AJ39</f>
        <v>5</v>
      </c>
      <c r="Q39" s="191">
        <f t="shared" si="17"/>
        <v>0</v>
      </c>
      <c r="R39" s="209"/>
      <c r="S39" s="209"/>
      <c r="T39" s="209"/>
      <c r="U39" s="191">
        <f t="shared" si="18"/>
        <v>0</v>
      </c>
      <c r="V39" s="209"/>
      <c r="W39" s="209"/>
      <c r="X39" s="209"/>
      <c r="Y39" s="191">
        <f t="shared" si="19"/>
        <v>0</v>
      </c>
      <c r="Z39" s="209"/>
      <c r="AA39" s="209"/>
      <c r="AB39" s="209"/>
      <c r="AC39" s="191">
        <f t="shared" si="20"/>
        <v>0</v>
      </c>
      <c r="AD39" s="209"/>
      <c r="AE39" s="209"/>
      <c r="AF39" s="209"/>
      <c r="AG39" s="191">
        <f t="shared" si="21"/>
        <v>5</v>
      </c>
      <c r="AH39" s="209"/>
      <c r="AI39" s="209"/>
      <c r="AJ39" s="209">
        <v>5</v>
      </c>
      <c r="AK39" s="193" t="s">
        <v>193</v>
      </c>
    </row>
    <row r="40" spans="1:37" ht="15.75" customHeight="1">
      <c r="A40" s="179" t="s">
        <v>11</v>
      </c>
      <c r="B40" s="180" t="s">
        <v>49</v>
      </c>
      <c r="C40" s="180"/>
      <c r="D40" s="201"/>
      <c r="E40" s="179">
        <f>COUNTA(E41:E42)</f>
        <v>2</v>
      </c>
      <c r="F40" s="182">
        <f>SUM(F41:F42)</f>
        <v>24000</v>
      </c>
      <c r="G40" s="179">
        <f>COUNTA(G41:G42)</f>
        <v>0</v>
      </c>
      <c r="H40" s="179">
        <f>COUNTA(H41:H42)</f>
        <v>0</v>
      </c>
      <c r="I40" s="179">
        <f>COUNTA(I41:I42)</f>
        <v>2</v>
      </c>
      <c r="J40" s="179">
        <f>COUNTA(J41:J42)</f>
        <v>0</v>
      </c>
      <c r="K40" s="179">
        <f>COUNTA(K41:K42)</f>
        <v>2</v>
      </c>
      <c r="L40" s="194">
        <f>COUNTA(L41:L42)</f>
        <v>0</v>
      </c>
      <c r="M40" s="183">
        <f t="shared" si="16"/>
        <v>15</v>
      </c>
      <c r="N40" s="183">
        <f>SUM(N41:N42)</f>
        <v>0</v>
      </c>
      <c r="O40" s="183">
        <f>SUM(O41:O42)</f>
        <v>0</v>
      </c>
      <c r="P40" s="183">
        <f>SUM(P41:P42)</f>
        <v>15</v>
      </c>
      <c r="Q40" s="184">
        <f t="shared" si="17"/>
        <v>0</v>
      </c>
      <c r="R40" s="184">
        <f>SUM(R41:R42)</f>
        <v>0</v>
      </c>
      <c r="S40" s="184">
        <f>SUM(S41:S42)</f>
        <v>0</v>
      </c>
      <c r="T40" s="184">
        <f>SUM(T41:T42)</f>
        <v>0</v>
      </c>
      <c r="U40" s="184">
        <f t="shared" si="18"/>
        <v>0</v>
      </c>
      <c r="V40" s="184">
        <f>SUM(V41:V42)</f>
        <v>0</v>
      </c>
      <c r="W40" s="184">
        <f>SUM(W41:W42)</f>
        <v>0</v>
      </c>
      <c r="X40" s="184">
        <f>SUM(X41:X42)</f>
        <v>0</v>
      </c>
      <c r="Y40" s="184">
        <f t="shared" si="19"/>
        <v>0</v>
      </c>
      <c r="Z40" s="184">
        <f>SUM(Z41:Z42)</f>
        <v>0</v>
      </c>
      <c r="AA40" s="184">
        <f>SUM(AA41:AA42)</f>
        <v>0</v>
      </c>
      <c r="AB40" s="184">
        <f>SUM(AB41:AB42)</f>
        <v>0</v>
      </c>
      <c r="AC40" s="184">
        <f t="shared" si="20"/>
        <v>5</v>
      </c>
      <c r="AD40" s="184">
        <f>SUM(AD41:AD42)</f>
        <v>0</v>
      </c>
      <c r="AE40" s="184">
        <f>SUM(AE41:AE42)</f>
        <v>0</v>
      </c>
      <c r="AF40" s="184">
        <f>SUM(AF41:AF42)</f>
        <v>5</v>
      </c>
      <c r="AG40" s="184">
        <f>SUM(AH40:AJ40)</f>
        <v>10</v>
      </c>
      <c r="AH40" s="184">
        <f>SUM(AH41:AH42)</f>
        <v>0</v>
      </c>
      <c r="AI40" s="184">
        <f>SUM(AI41:AI42)</f>
        <v>0</v>
      </c>
      <c r="AJ40" s="184">
        <f>SUM(AJ41:AJ42)</f>
        <v>10</v>
      </c>
      <c r="AK40" s="193"/>
    </row>
    <row r="41" spans="1:37" ht="127.5">
      <c r="A41" s="186">
        <v>22</v>
      </c>
      <c r="B41" s="187" t="s">
        <v>176</v>
      </c>
      <c r="C41" s="203" t="s">
        <v>177</v>
      </c>
      <c r="D41" s="188" t="s">
        <v>178</v>
      </c>
      <c r="E41" s="186" t="s">
        <v>91</v>
      </c>
      <c r="F41" s="189">
        <v>12000</v>
      </c>
      <c r="G41" s="188"/>
      <c r="H41" s="188"/>
      <c r="I41" s="188" t="s">
        <v>91</v>
      </c>
      <c r="J41" s="210"/>
      <c r="K41" s="186" t="s">
        <v>91</v>
      </c>
      <c r="L41" s="186"/>
      <c r="M41" s="190">
        <f t="shared" si="16"/>
        <v>10</v>
      </c>
      <c r="N41" s="190">
        <f aca="true" t="shared" si="23" ref="N41:P42">R41+V41+Z41+AD41+AH41</f>
        <v>0</v>
      </c>
      <c r="O41" s="190">
        <f t="shared" si="23"/>
        <v>0</v>
      </c>
      <c r="P41" s="190">
        <f t="shared" si="23"/>
        <v>10</v>
      </c>
      <c r="Q41" s="191">
        <f t="shared" si="17"/>
        <v>0</v>
      </c>
      <c r="R41" s="191"/>
      <c r="S41" s="191"/>
      <c r="T41" s="191"/>
      <c r="U41" s="191">
        <f t="shared" si="18"/>
        <v>0</v>
      </c>
      <c r="V41" s="191"/>
      <c r="W41" s="191"/>
      <c r="X41" s="191"/>
      <c r="Y41" s="191">
        <f t="shared" si="19"/>
        <v>0</v>
      </c>
      <c r="Z41" s="191"/>
      <c r="AA41" s="191"/>
      <c r="AB41" s="191"/>
      <c r="AC41" s="191">
        <f t="shared" si="20"/>
        <v>0</v>
      </c>
      <c r="AD41" s="191"/>
      <c r="AE41" s="191"/>
      <c r="AF41" s="191"/>
      <c r="AG41" s="191">
        <f>SUM(AH41:AJ41)</f>
        <v>10</v>
      </c>
      <c r="AH41" s="191"/>
      <c r="AI41" s="191"/>
      <c r="AJ41" s="191">
        <v>10</v>
      </c>
      <c r="AK41" s="193" t="s">
        <v>197</v>
      </c>
    </row>
    <row r="42" spans="1:37" ht="30.75" customHeight="1">
      <c r="A42" s="186">
        <v>23</v>
      </c>
      <c r="B42" s="187" t="s">
        <v>179</v>
      </c>
      <c r="C42" s="203" t="s">
        <v>69</v>
      </c>
      <c r="D42" s="188" t="s">
        <v>180</v>
      </c>
      <c r="E42" s="186" t="s">
        <v>91</v>
      </c>
      <c r="F42" s="189">
        <v>12000</v>
      </c>
      <c r="G42" s="188"/>
      <c r="H42" s="188"/>
      <c r="I42" s="188" t="s">
        <v>91</v>
      </c>
      <c r="J42" s="210"/>
      <c r="K42" s="186" t="s">
        <v>91</v>
      </c>
      <c r="L42" s="186"/>
      <c r="M42" s="190">
        <f t="shared" si="16"/>
        <v>5</v>
      </c>
      <c r="N42" s="190">
        <f t="shared" si="23"/>
        <v>0</v>
      </c>
      <c r="O42" s="190">
        <f t="shared" si="23"/>
        <v>0</v>
      </c>
      <c r="P42" s="190">
        <f t="shared" si="23"/>
        <v>5</v>
      </c>
      <c r="Q42" s="191">
        <f t="shared" si="17"/>
        <v>0</v>
      </c>
      <c r="R42" s="191"/>
      <c r="S42" s="191"/>
      <c r="T42" s="191"/>
      <c r="U42" s="191">
        <f t="shared" si="18"/>
        <v>0</v>
      </c>
      <c r="V42" s="191"/>
      <c r="W42" s="191"/>
      <c r="X42" s="191"/>
      <c r="Y42" s="191">
        <f t="shared" si="19"/>
        <v>0</v>
      </c>
      <c r="Z42" s="191"/>
      <c r="AA42" s="191"/>
      <c r="AB42" s="191"/>
      <c r="AC42" s="191">
        <f t="shared" si="20"/>
        <v>5</v>
      </c>
      <c r="AD42" s="191">
        <v>0</v>
      </c>
      <c r="AE42" s="191">
        <v>0</v>
      </c>
      <c r="AF42" s="191">
        <v>5</v>
      </c>
      <c r="AG42" s="191">
        <f>SUM(AH42:AJ42)</f>
        <v>0</v>
      </c>
      <c r="AH42" s="191"/>
      <c r="AI42" s="191"/>
      <c r="AJ42" s="191"/>
      <c r="AK42" s="193"/>
    </row>
    <row r="43" spans="1:37" s="160" customFormat="1" ht="16.5" customHeight="1">
      <c r="A43" s="211"/>
      <c r="B43" s="212" t="s">
        <v>220</v>
      </c>
      <c r="C43" s="212"/>
      <c r="D43" s="211"/>
      <c r="E43" s="211">
        <f>E44+E51+E57+E59+E61+E66+E68+E70</f>
        <v>15</v>
      </c>
      <c r="F43" s="213">
        <f>F44+F51+F57+F59+F61+F66+F68+F70</f>
        <v>67976.79999999999</v>
      </c>
      <c r="G43" s="213">
        <f>G44+G51+G57+G59+G61+G66+G68+G70</f>
        <v>0</v>
      </c>
      <c r="H43" s="213">
        <f>H44+H51+H57+H59+H61+H66+H68+H70</f>
        <v>6</v>
      </c>
      <c r="I43" s="213">
        <f>I44+I51+I57+I59+I61+I66+I68+I70</f>
        <v>13</v>
      </c>
      <c r="J43" s="213">
        <f>J44+J51+J57+J59+J61+J66+J68+J70</f>
        <v>6</v>
      </c>
      <c r="K43" s="213">
        <f>K44+K51+K57+K59+K61+K66+K68+K70</f>
        <v>6</v>
      </c>
      <c r="L43" s="213">
        <f>L44+L51+L57+L59+L61+L66+L68+L70</f>
        <v>7</v>
      </c>
      <c r="M43" s="213">
        <f>M44+M51+M57+M59+M61+M66+M68+M70</f>
        <v>77.5</v>
      </c>
      <c r="N43" s="213">
        <f>N44+N51+N57+N59+N61+N66+N68+N70</f>
        <v>0</v>
      </c>
      <c r="O43" s="213">
        <f>O44+O51+O57+O59+O61+O66+O68+O70</f>
        <v>10</v>
      </c>
      <c r="P43" s="213">
        <f>P44+P51+P57+P59+P61+P66+P68+P70</f>
        <v>67.5</v>
      </c>
      <c r="Q43" s="213">
        <f>Q44+Q51+Q57+Q59+Q61+Q66+Q68+Q70</f>
        <v>46.7</v>
      </c>
      <c r="R43" s="213">
        <f>R44+R51+R57+R59+R61+R66+R68+R70</f>
        <v>0</v>
      </c>
      <c r="S43" s="213">
        <f>S44+S51+S57+S59+S61+S66+S68+S70</f>
        <v>0</v>
      </c>
      <c r="T43" s="213">
        <f>T44+T51+T57+T59+T61+T66+T68+T70</f>
        <v>46.7</v>
      </c>
      <c r="U43" s="213">
        <f>U44+U51+U57+U59+U61+U66+U68+U70</f>
        <v>130</v>
      </c>
      <c r="V43" s="213">
        <f>V44+V51+V57+V59+V61+V66+V68+V70</f>
        <v>0</v>
      </c>
      <c r="W43" s="213">
        <f>W44+W51+W57+W59+W61+W66+W68+W70</f>
        <v>0</v>
      </c>
      <c r="X43" s="213">
        <f>X44+X51+X57+X59+X61+X66+X68+X70</f>
        <v>130</v>
      </c>
      <c r="Y43" s="213">
        <f>Y44+Y51+Y57+Y59+Y61+Y66+Y68+Y70</f>
        <v>1</v>
      </c>
      <c r="Z43" s="213">
        <f>Z44+Z51+Z57+Z59+Z61+Z66+Z68+Z70</f>
        <v>0</v>
      </c>
      <c r="AA43" s="213">
        <f>AA44+AA51+AA57+AA59+AA61+AA66+AA68+AA70</f>
        <v>0</v>
      </c>
      <c r="AB43" s="213">
        <f>AB44+AB51+AB57+AB59+AB61+AB66+AB68+AB70</f>
        <v>1</v>
      </c>
      <c r="AC43" s="213">
        <f>AC44+AC51+AC57+AC59+AC61+AC66+AC68+AC70</f>
        <v>3</v>
      </c>
      <c r="AD43" s="213">
        <f>AD44+AD51+AD57+AD59+AD61+AD66+AD68+AD70</f>
        <v>0</v>
      </c>
      <c r="AE43" s="213">
        <f>AE44+AE51+AE57+AE59+AE61+AE66+AE68+AE70</f>
        <v>0</v>
      </c>
      <c r="AF43" s="213">
        <f>AF44+AF51+AF57+AF59+AF61+AF66+AF68+AF70</f>
        <v>3</v>
      </c>
      <c r="AG43" s="213">
        <f>AG44+AG51+AG57+AG59+AG61+AG66+AG68+AG70</f>
        <v>0</v>
      </c>
      <c r="AH43" s="213">
        <f>AH44+AH51+AH57+AH59+AH61+AH66+AH68+AH70</f>
        <v>0</v>
      </c>
      <c r="AI43" s="213">
        <f>AI44+AI51+AI57+AI59+AI61+AI66+AI68+AI70</f>
        <v>0</v>
      </c>
      <c r="AJ43" s="213">
        <f>AJ44+AJ51+AJ57+AJ59+AJ61+AJ66+AJ68+AJ70</f>
        <v>0</v>
      </c>
      <c r="AK43" s="214"/>
    </row>
    <row r="44" spans="1:37" ht="16.5" customHeight="1">
      <c r="A44" s="179" t="s">
        <v>0</v>
      </c>
      <c r="B44" s="180" t="s">
        <v>43</v>
      </c>
      <c r="C44" s="180"/>
      <c r="D44" s="181"/>
      <c r="E44" s="179">
        <f>COUNTA(E45:E50)</f>
        <v>5</v>
      </c>
      <c r="F44" s="182">
        <f>SUM(F45:F50)</f>
        <v>23176.1</v>
      </c>
      <c r="G44" s="179">
        <f>COUNTA(G45:G50)</f>
        <v>0</v>
      </c>
      <c r="H44" s="179">
        <f>COUNTA(H45:H50)</f>
        <v>2</v>
      </c>
      <c r="I44" s="179">
        <f>COUNTA(I45:I50)</f>
        <v>4</v>
      </c>
      <c r="J44" s="179">
        <f>COUNTA(J45:J50)</f>
        <v>3</v>
      </c>
      <c r="K44" s="179">
        <f>COUNTA(K45:K50)</f>
        <v>1</v>
      </c>
      <c r="L44" s="194">
        <f>COUNTA(L45:L50)</f>
        <v>2</v>
      </c>
      <c r="M44" s="215">
        <f aca="true" t="shared" si="24" ref="M44:M67">SUM(N44:P44)</f>
        <v>21</v>
      </c>
      <c r="N44" s="215">
        <f>SUM(N45:N50)</f>
        <v>0</v>
      </c>
      <c r="O44" s="215">
        <f>SUM(O45:O50)</f>
        <v>0</v>
      </c>
      <c r="P44" s="215">
        <f>SUM(P45:P50)</f>
        <v>21</v>
      </c>
      <c r="Q44" s="184">
        <f aca="true" t="shared" si="25" ref="Q44:Q67">SUM(R44:T44)</f>
        <v>46.7</v>
      </c>
      <c r="R44" s="184">
        <f>SUM(R45:R50)</f>
        <v>0</v>
      </c>
      <c r="S44" s="184">
        <f>SUM(S45:S50)</f>
        <v>0</v>
      </c>
      <c r="T44" s="184">
        <f>SUM(T45:T50)</f>
        <v>46.7</v>
      </c>
      <c r="U44" s="184">
        <f aca="true" t="shared" si="26" ref="U44:U67">SUM(V44:X44)</f>
        <v>0</v>
      </c>
      <c r="V44" s="184">
        <f>SUM(V45:V50)</f>
        <v>0</v>
      </c>
      <c r="W44" s="184">
        <f>SUM(W45:W50)</f>
        <v>0</v>
      </c>
      <c r="X44" s="184">
        <f>SUM(X45:X50)</f>
        <v>0</v>
      </c>
      <c r="Y44" s="184">
        <f aca="true" t="shared" si="27" ref="Y44:Y67">SUM(Z44:AB44)</f>
        <v>0</v>
      </c>
      <c r="Z44" s="184">
        <f>SUM(Z45:Z50)</f>
        <v>0</v>
      </c>
      <c r="AA44" s="184">
        <f>SUM(AA45:AA50)</f>
        <v>0</v>
      </c>
      <c r="AB44" s="184">
        <f>SUM(AB45:AB50)</f>
        <v>0</v>
      </c>
      <c r="AC44" s="184">
        <f aca="true" t="shared" si="28" ref="AC44:AC67">SUM(AD44:AF44)</f>
        <v>3</v>
      </c>
      <c r="AD44" s="184">
        <f>SUM(AD45:AD50)</f>
        <v>0</v>
      </c>
      <c r="AE44" s="184">
        <f>SUM(AE45:AE50)</f>
        <v>0</v>
      </c>
      <c r="AF44" s="184">
        <f>SUM(AF45:AF50)</f>
        <v>3</v>
      </c>
      <c r="AG44" s="184">
        <f aca="true" t="shared" si="29" ref="AG44:AG67">SUM(AH44:AJ44)</f>
        <v>0</v>
      </c>
      <c r="AH44" s="184">
        <f>SUM(AH45:AH50)</f>
        <v>0</v>
      </c>
      <c r="AI44" s="184">
        <f>SUM(AI45:AI50)</f>
        <v>0</v>
      </c>
      <c r="AJ44" s="184">
        <f>SUM(AJ45:AJ50)</f>
        <v>0</v>
      </c>
      <c r="AK44" s="185"/>
    </row>
    <row r="45" spans="1:37" ht="38.25">
      <c r="A45" s="186">
        <v>1</v>
      </c>
      <c r="B45" s="187" t="s">
        <v>70</v>
      </c>
      <c r="C45" s="187" t="s">
        <v>71</v>
      </c>
      <c r="D45" s="188" t="s">
        <v>72</v>
      </c>
      <c r="E45" s="199" t="s">
        <v>91</v>
      </c>
      <c r="F45" s="189">
        <v>3660</v>
      </c>
      <c r="G45" s="186"/>
      <c r="H45" s="188"/>
      <c r="I45" s="188" t="s">
        <v>91</v>
      </c>
      <c r="J45" s="186" t="s">
        <v>91</v>
      </c>
      <c r="K45" s="186"/>
      <c r="L45" s="186"/>
      <c r="M45" s="216">
        <f t="shared" si="24"/>
        <v>3</v>
      </c>
      <c r="N45" s="216"/>
      <c r="O45" s="216"/>
      <c r="P45" s="216">
        <v>3</v>
      </c>
      <c r="Q45" s="191">
        <f t="shared" si="25"/>
        <v>8.7</v>
      </c>
      <c r="R45" s="191"/>
      <c r="S45" s="191"/>
      <c r="T45" s="191">
        <v>8.7</v>
      </c>
      <c r="U45" s="191">
        <f t="shared" si="26"/>
        <v>0</v>
      </c>
      <c r="V45" s="191"/>
      <c r="W45" s="191"/>
      <c r="X45" s="191"/>
      <c r="Y45" s="191">
        <f t="shared" si="27"/>
        <v>0</v>
      </c>
      <c r="Z45" s="191"/>
      <c r="AA45" s="191"/>
      <c r="AB45" s="191"/>
      <c r="AC45" s="191">
        <f t="shared" si="28"/>
        <v>0</v>
      </c>
      <c r="AD45" s="191"/>
      <c r="AE45" s="191"/>
      <c r="AF45" s="191"/>
      <c r="AG45" s="191">
        <f t="shared" si="29"/>
        <v>0</v>
      </c>
      <c r="AH45" s="191"/>
      <c r="AI45" s="191"/>
      <c r="AJ45" s="191"/>
      <c r="AK45" s="185"/>
    </row>
    <row r="46" spans="1:37" ht="25.5">
      <c r="A46" s="186">
        <v>2</v>
      </c>
      <c r="B46" s="187" t="s">
        <v>79</v>
      </c>
      <c r="C46" s="187" t="s">
        <v>80</v>
      </c>
      <c r="D46" s="188" t="s">
        <v>81</v>
      </c>
      <c r="E46" s="199"/>
      <c r="F46" s="192">
        <v>2540</v>
      </c>
      <c r="G46" s="186"/>
      <c r="H46" s="188"/>
      <c r="I46" s="188" t="s">
        <v>91</v>
      </c>
      <c r="J46" s="186" t="s">
        <v>91</v>
      </c>
      <c r="K46" s="186"/>
      <c r="L46" s="186"/>
      <c r="M46" s="216">
        <f>SUM(N46:P46)</f>
        <v>6</v>
      </c>
      <c r="N46" s="216"/>
      <c r="O46" s="216"/>
      <c r="P46" s="216">
        <v>6</v>
      </c>
      <c r="Q46" s="191">
        <f>SUM(R46:T46)</f>
        <v>0</v>
      </c>
      <c r="R46" s="191"/>
      <c r="S46" s="191"/>
      <c r="T46" s="191"/>
      <c r="U46" s="191">
        <f>SUM(V46:X46)</f>
        <v>0</v>
      </c>
      <c r="V46" s="191"/>
      <c r="W46" s="191"/>
      <c r="X46" s="191"/>
      <c r="Y46" s="191">
        <f>SUM(Z46:AB46)</f>
        <v>0</v>
      </c>
      <c r="Z46" s="191"/>
      <c r="AA46" s="191"/>
      <c r="AB46" s="191"/>
      <c r="AC46" s="191">
        <f>SUM(AD46:AF46)</f>
        <v>0</v>
      </c>
      <c r="AD46" s="191"/>
      <c r="AE46" s="191"/>
      <c r="AF46" s="191"/>
      <c r="AG46" s="191">
        <f>SUM(AH46:AJ46)</f>
        <v>0</v>
      </c>
      <c r="AH46" s="191"/>
      <c r="AI46" s="191"/>
      <c r="AJ46" s="191"/>
      <c r="AK46" s="185"/>
    </row>
    <row r="47" spans="1:37" ht="38.25">
      <c r="A47" s="186">
        <v>3</v>
      </c>
      <c r="B47" s="187" t="s">
        <v>73</v>
      </c>
      <c r="C47" s="187" t="s">
        <v>74</v>
      </c>
      <c r="D47" s="188" t="s">
        <v>75</v>
      </c>
      <c r="E47" s="186" t="s">
        <v>91</v>
      </c>
      <c r="F47" s="189">
        <v>5374.1</v>
      </c>
      <c r="G47" s="186"/>
      <c r="H47" s="188" t="s">
        <v>91</v>
      </c>
      <c r="I47" s="188"/>
      <c r="J47" s="186"/>
      <c r="K47" s="186"/>
      <c r="L47" s="186" t="s">
        <v>91</v>
      </c>
      <c r="M47" s="216">
        <f t="shared" si="24"/>
        <v>3</v>
      </c>
      <c r="N47" s="216"/>
      <c r="O47" s="216"/>
      <c r="P47" s="216">
        <v>3</v>
      </c>
      <c r="Q47" s="191">
        <f t="shared" si="25"/>
        <v>0</v>
      </c>
      <c r="R47" s="191"/>
      <c r="S47" s="191"/>
      <c r="T47" s="191"/>
      <c r="U47" s="191">
        <f t="shared" si="26"/>
        <v>0</v>
      </c>
      <c r="V47" s="191"/>
      <c r="W47" s="191"/>
      <c r="X47" s="191"/>
      <c r="Y47" s="191">
        <f t="shared" si="27"/>
        <v>0</v>
      </c>
      <c r="Z47" s="191"/>
      <c r="AA47" s="191"/>
      <c r="AB47" s="191"/>
      <c r="AC47" s="191">
        <f t="shared" si="28"/>
        <v>0</v>
      </c>
      <c r="AD47" s="191"/>
      <c r="AE47" s="191"/>
      <c r="AF47" s="191"/>
      <c r="AG47" s="191">
        <f t="shared" si="29"/>
        <v>0</v>
      </c>
      <c r="AH47" s="191"/>
      <c r="AI47" s="191"/>
      <c r="AJ47" s="191"/>
      <c r="AK47" s="185"/>
    </row>
    <row r="48" spans="1:37" ht="76.5">
      <c r="A48" s="186">
        <v>4</v>
      </c>
      <c r="B48" s="187" t="s">
        <v>76</v>
      </c>
      <c r="C48" s="187" t="s">
        <v>77</v>
      </c>
      <c r="D48" s="188" t="s">
        <v>78</v>
      </c>
      <c r="E48" s="186" t="s">
        <v>91</v>
      </c>
      <c r="F48" s="192">
        <v>1502</v>
      </c>
      <c r="G48" s="186"/>
      <c r="H48" s="188"/>
      <c r="I48" s="188" t="s">
        <v>91</v>
      </c>
      <c r="J48" s="186"/>
      <c r="K48" s="186"/>
      <c r="L48" s="186" t="s">
        <v>91</v>
      </c>
      <c r="M48" s="216">
        <f t="shared" si="24"/>
        <v>3</v>
      </c>
      <c r="N48" s="216"/>
      <c r="O48" s="216"/>
      <c r="P48" s="216">
        <v>3</v>
      </c>
      <c r="Q48" s="191">
        <f t="shared" si="25"/>
        <v>0</v>
      </c>
      <c r="R48" s="191"/>
      <c r="S48" s="191"/>
      <c r="T48" s="191"/>
      <c r="U48" s="191">
        <f t="shared" si="26"/>
        <v>0</v>
      </c>
      <c r="V48" s="191"/>
      <c r="W48" s="191"/>
      <c r="X48" s="191"/>
      <c r="Y48" s="191">
        <f t="shared" si="27"/>
        <v>0</v>
      </c>
      <c r="Z48" s="191"/>
      <c r="AA48" s="191"/>
      <c r="AB48" s="191"/>
      <c r="AC48" s="191">
        <f t="shared" si="28"/>
        <v>0</v>
      </c>
      <c r="AD48" s="191"/>
      <c r="AE48" s="191"/>
      <c r="AF48" s="191"/>
      <c r="AG48" s="191">
        <f t="shared" si="29"/>
        <v>0</v>
      </c>
      <c r="AH48" s="191"/>
      <c r="AI48" s="191"/>
      <c r="AJ48" s="191"/>
      <c r="AK48" s="193" t="s">
        <v>193</v>
      </c>
    </row>
    <row r="49" spans="1:37" ht="38.25">
      <c r="A49" s="186">
        <v>5</v>
      </c>
      <c r="B49" s="187" t="s">
        <v>82</v>
      </c>
      <c r="C49" s="187" t="s">
        <v>83</v>
      </c>
      <c r="D49" s="188" t="s">
        <v>84</v>
      </c>
      <c r="E49" s="186" t="s">
        <v>91</v>
      </c>
      <c r="F49" s="192">
        <v>5100</v>
      </c>
      <c r="G49" s="186"/>
      <c r="H49" s="188" t="s">
        <v>91</v>
      </c>
      <c r="I49" s="188"/>
      <c r="J49" s="186"/>
      <c r="K49" s="186" t="s">
        <v>91</v>
      </c>
      <c r="L49" s="186"/>
      <c r="M49" s="216">
        <f t="shared" si="24"/>
        <v>3</v>
      </c>
      <c r="N49" s="216"/>
      <c r="O49" s="216"/>
      <c r="P49" s="216">
        <v>3</v>
      </c>
      <c r="Q49" s="191">
        <f t="shared" si="25"/>
        <v>38</v>
      </c>
      <c r="R49" s="191"/>
      <c r="S49" s="191"/>
      <c r="T49" s="191">
        <v>38</v>
      </c>
      <c r="U49" s="191">
        <f t="shared" si="26"/>
        <v>0</v>
      </c>
      <c r="V49" s="191"/>
      <c r="W49" s="191"/>
      <c r="X49" s="191"/>
      <c r="Y49" s="191">
        <f t="shared" si="27"/>
        <v>0</v>
      </c>
      <c r="Z49" s="191"/>
      <c r="AA49" s="191"/>
      <c r="AB49" s="191"/>
      <c r="AC49" s="191">
        <f t="shared" si="28"/>
        <v>0</v>
      </c>
      <c r="AD49" s="191"/>
      <c r="AE49" s="191"/>
      <c r="AF49" s="191"/>
      <c r="AG49" s="191">
        <f t="shared" si="29"/>
        <v>0</v>
      </c>
      <c r="AH49" s="191"/>
      <c r="AI49" s="191"/>
      <c r="AJ49" s="191"/>
      <c r="AK49" s="185"/>
    </row>
    <row r="50" spans="1:37" ht="25.5">
      <c r="A50" s="186">
        <v>6</v>
      </c>
      <c r="B50" s="187" t="s">
        <v>85</v>
      </c>
      <c r="C50" s="187" t="s">
        <v>86</v>
      </c>
      <c r="D50" s="188" t="s">
        <v>87</v>
      </c>
      <c r="E50" s="186" t="s">
        <v>91</v>
      </c>
      <c r="F50" s="192">
        <v>5000</v>
      </c>
      <c r="G50" s="186"/>
      <c r="H50" s="188"/>
      <c r="I50" s="188" t="s">
        <v>91</v>
      </c>
      <c r="J50" s="186" t="s">
        <v>91</v>
      </c>
      <c r="K50" s="186"/>
      <c r="L50" s="186"/>
      <c r="M50" s="216">
        <f t="shared" si="24"/>
        <v>3</v>
      </c>
      <c r="N50" s="216"/>
      <c r="O50" s="216"/>
      <c r="P50" s="216">
        <v>3</v>
      </c>
      <c r="Q50" s="191">
        <f t="shared" si="25"/>
        <v>0</v>
      </c>
      <c r="R50" s="191"/>
      <c r="S50" s="191"/>
      <c r="T50" s="191"/>
      <c r="U50" s="191">
        <f t="shared" si="26"/>
        <v>0</v>
      </c>
      <c r="V50" s="191"/>
      <c r="W50" s="191"/>
      <c r="X50" s="191"/>
      <c r="Y50" s="191">
        <f t="shared" si="27"/>
        <v>0</v>
      </c>
      <c r="Z50" s="191"/>
      <c r="AA50" s="191"/>
      <c r="AB50" s="191"/>
      <c r="AC50" s="191">
        <f t="shared" si="28"/>
        <v>3</v>
      </c>
      <c r="AD50" s="191"/>
      <c r="AE50" s="191"/>
      <c r="AF50" s="191">
        <v>3</v>
      </c>
      <c r="AG50" s="191">
        <f t="shared" si="29"/>
        <v>0</v>
      </c>
      <c r="AH50" s="191"/>
      <c r="AI50" s="191"/>
      <c r="AJ50" s="191"/>
      <c r="AK50" s="193"/>
    </row>
    <row r="51" spans="1:37" ht="12.75">
      <c r="A51" s="179" t="s">
        <v>2</v>
      </c>
      <c r="B51" s="180" t="s">
        <v>44</v>
      </c>
      <c r="C51" s="180"/>
      <c r="D51" s="181"/>
      <c r="E51" s="179">
        <f>COUNTA(E52:E56)</f>
        <v>3</v>
      </c>
      <c r="F51" s="182">
        <f>SUM(F52:F56)</f>
        <v>12896</v>
      </c>
      <c r="G51" s="179">
        <f aca="true" t="shared" si="30" ref="G51:L51">COUNTA(G52:G56)</f>
        <v>0</v>
      </c>
      <c r="H51" s="179">
        <f t="shared" si="30"/>
        <v>1</v>
      </c>
      <c r="I51" s="179">
        <f t="shared" si="30"/>
        <v>4</v>
      </c>
      <c r="J51" s="179">
        <f t="shared" si="30"/>
        <v>2</v>
      </c>
      <c r="K51" s="179">
        <f t="shared" si="30"/>
        <v>2</v>
      </c>
      <c r="L51" s="194">
        <f t="shared" si="30"/>
        <v>1</v>
      </c>
      <c r="M51" s="215">
        <f t="shared" si="24"/>
        <v>24.5</v>
      </c>
      <c r="N51" s="215">
        <f>SUM(N52:N56)</f>
        <v>0</v>
      </c>
      <c r="O51" s="215">
        <f>SUM(O52:O56)</f>
        <v>0</v>
      </c>
      <c r="P51" s="215">
        <f>SUM(P52:P56)</f>
        <v>24.5</v>
      </c>
      <c r="Q51" s="184">
        <f t="shared" si="25"/>
        <v>0</v>
      </c>
      <c r="R51" s="184">
        <f>SUM(R52:R56)</f>
        <v>0</v>
      </c>
      <c r="S51" s="184">
        <f>SUM(S52:S56)</f>
        <v>0</v>
      </c>
      <c r="T51" s="184">
        <f>SUM(T52:T56)</f>
        <v>0</v>
      </c>
      <c r="U51" s="184">
        <f t="shared" si="26"/>
        <v>130</v>
      </c>
      <c r="V51" s="184">
        <f>SUM(V52:V56)</f>
        <v>0</v>
      </c>
      <c r="W51" s="184">
        <f>SUM(W52:W56)</f>
        <v>0</v>
      </c>
      <c r="X51" s="184">
        <f>SUM(X52:X56)</f>
        <v>130</v>
      </c>
      <c r="Y51" s="184">
        <f t="shared" si="27"/>
        <v>1</v>
      </c>
      <c r="Z51" s="184">
        <f>SUM(Z52:Z56)</f>
        <v>0</v>
      </c>
      <c r="AA51" s="184">
        <f>SUM(AA52:AA56)</f>
        <v>0</v>
      </c>
      <c r="AB51" s="184">
        <f>SUM(AB52:AB56)</f>
        <v>1</v>
      </c>
      <c r="AC51" s="184">
        <f t="shared" si="28"/>
        <v>0</v>
      </c>
      <c r="AD51" s="184">
        <f>SUM(AD52:AD56)</f>
        <v>0</v>
      </c>
      <c r="AE51" s="184">
        <f>SUM(AE52:AE56)</f>
        <v>0</v>
      </c>
      <c r="AF51" s="184">
        <f>SUM(AF52:AF56)</f>
        <v>0</v>
      </c>
      <c r="AG51" s="184">
        <f t="shared" si="29"/>
        <v>0</v>
      </c>
      <c r="AH51" s="184">
        <f>SUM(AH52:AH56)</f>
        <v>0</v>
      </c>
      <c r="AI51" s="184">
        <f>SUM(AI52:AI56)</f>
        <v>0</v>
      </c>
      <c r="AJ51" s="184">
        <f>SUM(AJ52:AJ56)</f>
        <v>0</v>
      </c>
      <c r="AK51" s="195"/>
    </row>
    <row r="52" spans="1:37" ht="140.25">
      <c r="A52" s="186">
        <v>7</v>
      </c>
      <c r="B52" s="197" t="s">
        <v>99</v>
      </c>
      <c r="C52" s="197" t="s">
        <v>100</v>
      </c>
      <c r="D52" s="195" t="s">
        <v>101</v>
      </c>
      <c r="E52" s="186" t="s">
        <v>91</v>
      </c>
      <c r="F52" s="198"/>
      <c r="G52" s="195"/>
      <c r="H52" s="195" t="s">
        <v>91</v>
      </c>
      <c r="I52" s="195"/>
      <c r="J52" s="195" t="s">
        <v>91</v>
      </c>
      <c r="K52" s="186"/>
      <c r="L52" s="195"/>
      <c r="M52" s="216">
        <f t="shared" si="24"/>
        <v>5</v>
      </c>
      <c r="N52" s="216"/>
      <c r="O52" s="216"/>
      <c r="P52" s="216">
        <v>5</v>
      </c>
      <c r="Q52" s="191">
        <f t="shared" si="25"/>
        <v>0</v>
      </c>
      <c r="R52" s="191"/>
      <c r="S52" s="191"/>
      <c r="T52" s="191"/>
      <c r="U52" s="191">
        <f t="shared" si="26"/>
        <v>80</v>
      </c>
      <c r="V52" s="191"/>
      <c r="W52" s="191"/>
      <c r="X52" s="191">
        <v>80</v>
      </c>
      <c r="Y52" s="191">
        <f t="shared" si="27"/>
        <v>0</v>
      </c>
      <c r="Z52" s="191"/>
      <c r="AA52" s="191"/>
      <c r="AB52" s="191"/>
      <c r="AC52" s="191">
        <f t="shared" si="28"/>
        <v>0</v>
      </c>
      <c r="AD52" s="191"/>
      <c r="AE52" s="191"/>
      <c r="AF52" s="191"/>
      <c r="AG52" s="191">
        <f t="shared" si="29"/>
        <v>0</v>
      </c>
      <c r="AH52" s="191"/>
      <c r="AI52" s="191"/>
      <c r="AJ52" s="191"/>
      <c r="AK52" s="193" t="s">
        <v>188</v>
      </c>
    </row>
    <row r="53" spans="1:37" ht="25.5">
      <c r="A53" s="186">
        <v>8</v>
      </c>
      <c r="B53" s="197" t="s">
        <v>102</v>
      </c>
      <c r="C53" s="197" t="s">
        <v>103</v>
      </c>
      <c r="D53" s="195" t="s">
        <v>104</v>
      </c>
      <c r="E53" s="199" t="s">
        <v>91</v>
      </c>
      <c r="F53" s="198">
        <v>4867</v>
      </c>
      <c r="G53" s="195"/>
      <c r="H53" s="195"/>
      <c r="I53" s="195" t="s">
        <v>91</v>
      </c>
      <c r="J53" s="195"/>
      <c r="K53" s="186"/>
      <c r="L53" s="195" t="s">
        <v>91</v>
      </c>
      <c r="M53" s="216">
        <f t="shared" si="24"/>
        <v>0.5</v>
      </c>
      <c r="N53" s="216"/>
      <c r="O53" s="216"/>
      <c r="P53" s="216">
        <v>0.5</v>
      </c>
      <c r="Q53" s="191">
        <f t="shared" si="25"/>
        <v>0</v>
      </c>
      <c r="R53" s="191"/>
      <c r="S53" s="191"/>
      <c r="T53" s="191"/>
      <c r="U53" s="191">
        <f t="shared" si="26"/>
        <v>0</v>
      </c>
      <c r="V53" s="191"/>
      <c r="W53" s="191"/>
      <c r="X53" s="191"/>
      <c r="Y53" s="191">
        <f t="shared" si="27"/>
        <v>1</v>
      </c>
      <c r="Z53" s="191"/>
      <c r="AA53" s="191"/>
      <c r="AB53" s="191">
        <v>1</v>
      </c>
      <c r="AC53" s="191">
        <f t="shared" si="28"/>
        <v>0</v>
      </c>
      <c r="AD53" s="191"/>
      <c r="AE53" s="191"/>
      <c r="AF53" s="191"/>
      <c r="AG53" s="191">
        <f t="shared" si="29"/>
        <v>0</v>
      </c>
      <c r="AH53" s="191"/>
      <c r="AI53" s="191"/>
      <c r="AJ53" s="191"/>
      <c r="AK53" s="196"/>
    </row>
    <row r="54" spans="1:37" ht="51">
      <c r="A54" s="186">
        <v>9</v>
      </c>
      <c r="B54" s="197" t="s">
        <v>105</v>
      </c>
      <c r="C54" s="197" t="s">
        <v>106</v>
      </c>
      <c r="D54" s="195" t="s">
        <v>107</v>
      </c>
      <c r="E54" s="199"/>
      <c r="F54" s="198">
        <v>7779</v>
      </c>
      <c r="G54" s="195"/>
      <c r="H54" s="195"/>
      <c r="I54" s="195" t="s">
        <v>91</v>
      </c>
      <c r="J54" s="195" t="s">
        <v>91</v>
      </c>
      <c r="K54" s="186"/>
      <c r="L54" s="195"/>
      <c r="M54" s="216">
        <f t="shared" si="24"/>
        <v>4</v>
      </c>
      <c r="N54" s="216"/>
      <c r="O54" s="216"/>
      <c r="P54" s="216">
        <v>4</v>
      </c>
      <c r="Q54" s="191">
        <f t="shared" si="25"/>
        <v>0</v>
      </c>
      <c r="R54" s="191"/>
      <c r="S54" s="191"/>
      <c r="T54" s="191"/>
      <c r="U54" s="191">
        <f t="shared" si="26"/>
        <v>25</v>
      </c>
      <c r="V54" s="191"/>
      <c r="W54" s="191"/>
      <c r="X54" s="191">
        <v>25</v>
      </c>
      <c r="Y54" s="191">
        <f t="shared" si="27"/>
        <v>0</v>
      </c>
      <c r="Z54" s="191"/>
      <c r="AA54" s="191"/>
      <c r="AB54" s="191"/>
      <c r="AC54" s="191">
        <f t="shared" si="28"/>
        <v>0</v>
      </c>
      <c r="AD54" s="191"/>
      <c r="AE54" s="191"/>
      <c r="AF54" s="191"/>
      <c r="AG54" s="191">
        <f t="shared" si="29"/>
        <v>0</v>
      </c>
      <c r="AH54" s="191"/>
      <c r="AI54" s="191"/>
      <c r="AJ54" s="191"/>
      <c r="AK54" s="193" t="s">
        <v>190</v>
      </c>
    </row>
    <row r="55" spans="1:37" ht="89.25">
      <c r="A55" s="186">
        <v>10</v>
      </c>
      <c r="B55" s="197" t="s">
        <v>108</v>
      </c>
      <c r="C55" s="197" t="s">
        <v>109</v>
      </c>
      <c r="D55" s="195" t="s">
        <v>110</v>
      </c>
      <c r="E55" s="199" t="s">
        <v>91</v>
      </c>
      <c r="F55" s="198">
        <v>250</v>
      </c>
      <c r="G55" s="195"/>
      <c r="H55" s="195"/>
      <c r="I55" s="195" t="s">
        <v>91</v>
      </c>
      <c r="J55" s="195"/>
      <c r="K55" s="200" t="s">
        <v>91</v>
      </c>
      <c r="L55" s="195"/>
      <c r="M55" s="216">
        <f t="shared" si="24"/>
        <v>5</v>
      </c>
      <c r="N55" s="216"/>
      <c r="O55" s="216"/>
      <c r="P55" s="216">
        <v>5</v>
      </c>
      <c r="Q55" s="191">
        <f t="shared" si="25"/>
        <v>0</v>
      </c>
      <c r="R55" s="191"/>
      <c r="S55" s="191"/>
      <c r="T55" s="191"/>
      <c r="U55" s="191">
        <f t="shared" si="26"/>
        <v>25</v>
      </c>
      <c r="V55" s="191"/>
      <c r="W55" s="191"/>
      <c r="X55" s="191">
        <v>25</v>
      </c>
      <c r="Y55" s="191">
        <f t="shared" si="27"/>
        <v>0</v>
      </c>
      <c r="Z55" s="191"/>
      <c r="AA55" s="191"/>
      <c r="AB55" s="191"/>
      <c r="AC55" s="191">
        <f t="shared" si="28"/>
        <v>0</v>
      </c>
      <c r="AD55" s="191"/>
      <c r="AE55" s="191"/>
      <c r="AF55" s="191"/>
      <c r="AG55" s="191">
        <f t="shared" si="29"/>
        <v>0</v>
      </c>
      <c r="AH55" s="191"/>
      <c r="AI55" s="191"/>
      <c r="AJ55" s="191"/>
      <c r="AK55" s="193" t="s">
        <v>191</v>
      </c>
    </row>
    <row r="56" spans="1:37" ht="25.5">
      <c r="A56" s="186">
        <v>11</v>
      </c>
      <c r="B56" s="197" t="s">
        <v>111</v>
      </c>
      <c r="C56" s="197" t="s">
        <v>112</v>
      </c>
      <c r="D56" s="195" t="s">
        <v>113</v>
      </c>
      <c r="E56" s="199"/>
      <c r="F56" s="198"/>
      <c r="G56" s="195"/>
      <c r="H56" s="195"/>
      <c r="I56" s="195" t="s">
        <v>91</v>
      </c>
      <c r="J56" s="195"/>
      <c r="K56" s="186" t="s">
        <v>91</v>
      </c>
      <c r="L56" s="195"/>
      <c r="M56" s="216">
        <f t="shared" si="24"/>
        <v>10</v>
      </c>
      <c r="N56" s="216"/>
      <c r="O56" s="216"/>
      <c r="P56" s="216">
        <v>10</v>
      </c>
      <c r="Q56" s="191">
        <f t="shared" si="25"/>
        <v>0</v>
      </c>
      <c r="R56" s="191"/>
      <c r="S56" s="191"/>
      <c r="T56" s="191"/>
      <c r="U56" s="191">
        <f t="shared" si="26"/>
        <v>0</v>
      </c>
      <c r="V56" s="191"/>
      <c r="W56" s="191"/>
      <c r="X56" s="191"/>
      <c r="Y56" s="191">
        <f t="shared" si="27"/>
        <v>0</v>
      </c>
      <c r="Z56" s="191"/>
      <c r="AA56" s="191"/>
      <c r="AB56" s="191"/>
      <c r="AC56" s="191">
        <f t="shared" si="28"/>
        <v>0</v>
      </c>
      <c r="AD56" s="191"/>
      <c r="AE56" s="191"/>
      <c r="AF56" s="191"/>
      <c r="AG56" s="191">
        <f t="shared" si="29"/>
        <v>0</v>
      </c>
      <c r="AH56" s="191"/>
      <c r="AI56" s="191"/>
      <c r="AJ56" s="191"/>
      <c r="AK56" s="193" t="s">
        <v>189</v>
      </c>
    </row>
    <row r="57" spans="1:37" ht="12.75">
      <c r="A57" s="179" t="s">
        <v>3</v>
      </c>
      <c r="B57" s="180" t="s">
        <v>45</v>
      </c>
      <c r="C57" s="180"/>
      <c r="D57" s="201"/>
      <c r="E57" s="179">
        <f>COUNTA(E58:E58)</f>
        <v>1</v>
      </c>
      <c r="F57" s="182">
        <f>SUM(F58:F58)</f>
        <v>0</v>
      </c>
      <c r="G57" s="179">
        <f>COUNTA(G58:G58)</f>
        <v>0</v>
      </c>
      <c r="H57" s="179">
        <f>COUNTA(H58:H58)</f>
        <v>0</v>
      </c>
      <c r="I57" s="179">
        <f>COUNTA(I58:I58)</f>
        <v>1</v>
      </c>
      <c r="J57" s="179">
        <f>COUNTA(J58:J58)</f>
        <v>0</v>
      </c>
      <c r="K57" s="179">
        <f>COUNTA(K58:K58)</f>
        <v>1</v>
      </c>
      <c r="L57" s="194">
        <f>COUNTA(L58:L58)</f>
        <v>0</v>
      </c>
      <c r="M57" s="215">
        <f t="shared" si="24"/>
        <v>10</v>
      </c>
      <c r="N57" s="215">
        <f>SUM(N58:N58)</f>
        <v>0</v>
      </c>
      <c r="O57" s="215">
        <f>SUM(O58:O58)</f>
        <v>10</v>
      </c>
      <c r="P57" s="215">
        <f>SUM(P58:P58)</f>
        <v>0</v>
      </c>
      <c r="Q57" s="184">
        <f t="shared" si="25"/>
        <v>0</v>
      </c>
      <c r="R57" s="184">
        <f>SUM(R58:R58)</f>
        <v>0</v>
      </c>
      <c r="S57" s="184">
        <f>SUM(S58:S58)</f>
        <v>0</v>
      </c>
      <c r="T57" s="184">
        <f>SUM(T58:T58)</f>
        <v>0</v>
      </c>
      <c r="U57" s="184">
        <f t="shared" si="26"/>
        <v>0</v>
      </c>
      <c r="V57" s="184">
        <f>SUM(V58:V58)</f>
        <v>0</v>
      </c>
      <c r="W57" s="184">
        <f>SUM(W58:W58)</f>
        <v>0</v>
      </c>
      <c r="X57" s="184">
        <f>SUM(X58:X58)</f>
        <v>0</v>
      </c>
      <c r="Y57" s="184">
        <f t="shared" si="27"/>
        <v>0</v>
      </c>
      <c r="Z57" s="184">
        <f>SUM(Z58:Z58)</f>
        <v>0</v>
      </c>
      <c r="AA57" s="184">
        <f>SUM(AA58:AA58)</f>
        <v>0</v>
      </c>
      <c r="AB57" s="184">
        <f>SUM(AB58:AB58)</f>
        <v>0</v>
      </c>
      <c r="AC57" s="184">
        <f t="shared" si="28"/>
        <v>0</v>
      </c>
      <c r="AD57" s="184">
        <f>SUM(AD58:AD58)</f>
        <v>0</v>
      </c>
      <c r="AE57" s="184">
        <f>SUM(AE58:AE58)</f>
        <v>0</v>
      </c>
      <c r="AF57" s="184">
        <f>SUM(AF58:AF58)</f>
        <v>0</v>
      </c>
      <c r="AG57" s="184">
        <f t="shared" si="29"/>
        <v>0</v>
      </c>
      <c r="AH57" s="184">
        <f>SUM(AH58:AH58)</f>
        <v>0</v>
      </c>
      <c r="AI57" s="184">
        <f>SUM(AI58:AI58)</f>
        <v>0</v>
      </c>
      <c r="AJ57" s="184">
        <f>SUM(AJ58:AJ58)</f>
        <v>0</v>
      </c>
      <c r="AK57" s="195"/>
    </row>
    <row r="58" spans="1:37" ht="89.25">
      <c r="A58" s="186">
        <v>12</v>
      </c>
      <c r="B58" s="217" t="s">
        <v>120</v>
      </c>
      <c r="C58" s="217" t="s">
        <v>121</v>
      </c>
      <c r="D58" s="218" t="s">
        <v>122</v>
      </c>
      <c r="E58" s="186" t="s">
        <v>91</v>
      </c>
      <c r="F58" s="219"/>
      <c r="G58" s="218"/>
      <c r="H58" s="218"/>
      <c r="I58" s="218" t="s">
        <v>91</v>
      </c>
      <c r="J58" s="218"/>
      <c r="K58" s="186" t="s">
        <v>91</v>
      </c>
      <c r="L58" s="186"/>
      <c r="M58" s="216">
        <f t="shared" si="24"/>
        <v>10</v>
      </c>
      <c r="N58" s="216"/>
      <c r="O58" s="216">
        <v>10</v>
      </c>
      <c r="P58" s="216"/>
      <c r="Q58" s="191">
        <f t="shared" si="25"/>
        <v>0</v>
      </c>
      <c r="R58" s="191"/>
      <c r="S58" s="191"/>
      <c r="T58" s="191"/>
      <c r="U58" s="191">
        <f t="shared" si="26"/>
        <v>0</v>
      </c>
      <c r="V58" s="191"/>
      <c r="W58" s="191"/>
      <c r="X58" s="191"/>
      <c r="Y58" s="191">
        <f t="shared" si="27"/>
        <v>0</v>
      </c>
      <c r="Z58" s="191"/>
      <c r="AA58" s="191"/>
      <c r="AB58" s="191"/>
      <c r="AC58" s="191">
        <f t="shared" si="28"/>
        <v>0</v>
      </c>
      <c r="AD58" s="191"/>
      <c r="AE58" s="191"/>
      <c r="AF58" s="191"/>
      <c r="AG58" s="191">
        <f t="shared" si="29"/>
        <v>0</v>
      </c>
      <c r="AH58" s="191"/>
      <c r="AI58" s="191"/>
      <c r="AJ58" s="191"/>
      <c r="AK58" s="193" t="s">
        <v>184</v>
      </c>
    </row>
    <row r="59" spans="1:37" ht="12.75">
      <c r="A59" s="179" t="s">
        <v>4</v>
      </c>
      <c r="B59" s="180" t="s">
        <v>46</v>
      </c>
      <c r="C59" s="180"/>
      <c r="D59" s="181"/>
      <c r="E59" s="179">
        <f>COUNTA(E60:E60)</f>
        <v>1</v>
      </c>
      <c r="F59" s="182">
        <f>SUM(F60:F60)</f>
        <v>3621.7</v>
      </c>
      <c r="G59" s="179">
        <f>COUNTA(G60:G60)</f>
        <v>0</v>
      </c>
      <c r="H59" s="179">
        <f>COUNTA(H60:H60)</f>
        <v>0</v>
      </c>
      <c r="I59" s="179">
        <f>COUNTA(I60:I60)</f>
        <v>1</v>
      </c>
      <c r="J59" s="179">
        <f>COUNTA(J60:J60)</f>
        <v>0</v>
      </c>
      <c r="K59" s="179">
        <f>COUNTA(K60:K60)</f>
        <v>1</v>
      </c>
      <c r="L59" s="194">
        <f>COUNTA(L60:L60)</f>
        <v>0</v>
      </c>
      <c r="M59" s="215">
        <f t="shared" si="24"/>
        <v>2</v>
      </c>
      <c r="N59" s="215">
        <f>SUM(N60:N60)</f>
        <v>0</v>
      </c>
      <c r="O59" s="215">
        <f>SUM(O60:O60)</f>
        <v>0</v>
      </c>
      <c r="P59" s="215">
        <f>SUM(P60:P60)</f>
        <v>2</v>
      </c>
      <c r="Q59" s="184">
        <f t="shared" si="25"/>
        <v>0</v>
      </c>
      <c r="R59" s="184">
        <f>SUM(R60:R60)</f>
        <v>0</v>
      </c>
      <c r="S59" s="184">
        <f>SUM(S60:S60)</f>
        <v>0</v>
      </c>
      <c r="T59" s="184">
        <f>SUM(T60:T60)</f>
        <v>0</v>
      </c>
      <c r="U59" s="184">
        <f t="shared" si="26"/>
        <v>0</v>
      </c>
      <c r="V59" s="184">
        <f>SUM(V60:V60)</f>
        <v>0</v>
      </c>
      <c r="W59" s="184">
        <f>SUM(W60:W60)</f>
        <v>0</v>
      </c>
      <c r="X59" s="184">
        <f>SUM(X60:X60)</f>
        <v>0</v>
      </c>
      <c r="Y59" s="184">
        <f t="shared" si="27"/>
        <v>0</v>
      </c>
      <c r="Z59" s="184">
        <f>SUM(Z60:Z60)</f>
        <v>0</v>
      </c>
      <c r="AA59" s="184">
        <f>SUM(AA60:AA60)</f>
        <v>0</v>
      </c>
      <c r="AB59" s="184">
        <f>SUM(AB60:AB60)</f>
        <v>0</v>
      </c>
      <c r="AC59" s="184">
        <f t="shared" si="28"/>
        <v>0</v>
      </c>
      <c r="AD59" s="184">
        <f>SUM(AD60:AD60)</f>
        <v>0</v>
      </c>
      <c r="AE59" s="184">
        <f>SUM(AE60:AE60)</f>
        <v>0</v>
      </c>
      <c r="AF59" s="184">
        <f>SUM(AF60:AF60)</f>
        <v>0</v>
      </c>
      <c r="AG59" s="184">
        <f t="shared" si="29"/>
        <v>0</v>
      </c>
      <c r="AH59" s="184">
        <f>SUM(AH60:AH60)</f>
        <v>0</v>
      </c>
      <c r="AI59" s="184">
        <f>SUM(AI60:AI60)</f>
        <v>0</v>
      </c>
      <c r="AJ59" s="184">
        <f>SUM(AJ60:AJ60)</f>
        <v>0</v>
      </c>
      <c r="AK59" s="195"/>
    </row>
    <row r="60" spans="1:37" ht="140.25">
      <c r="A60" s="186">
        <v>13</v>
      </c>
      <c r="B60" s="187" t="s">
        <v>129</v>
      </c>
      <c r="C60" s="187" t="s">
        <v>130</v>
      </c>
      <c r="D60" s="188" t="s">
        <v>131</v>
      </c>
      <c r="E60" s="186" t="s">
        <v>91</v>
      </c>
      <c r="F60" s="189">
        <v>3621.7</v>
      </c>
      <c r="G60" s="188"/>
      <c r="H60" s="188"/>
      <c r="I60" s="188" t="s">
        <v>91</v>
      </c>
      <c r="J60" s="202"/>
      <c r="K60" s="186" t="s">
        <v>91</v>
      </c>
      <c r="L60" s="186"/>
      <c r="M60" s="216">
        <f t="shared" si="24"/>
        <v>2</v>
      </c>
      <c r="N60" s="216"/>
      <c r="O60" s="216"/>
      <c r="P60" s="216">
        <v>2</v>
      </c>
      <c r="Q60" s="191">
        <f t="shared" si="25"/>
        <v>0</v>
      </c>
      <c r="R60" s="191"/>
      <c r="S60" s="191"/>
      <c r="T60" s="191"/>
      <c r="U60" s="191">
        <f t="shared" si="26"/>
        <v>0</v>
      </c>
      <c r="V60" s="191"/>
      <c r="W60" s="191"/>
      <c r="X60" s="191"/>
      <c r="Y60" s="191">
        <f t="shared" si="27"/>
        <v>0</v>
      </c>
      <c r="Z60" s="191"/>
      <c r="AA60" s="191"/>
      <c r="AB60" s="191"/>
      <c r="AC60" s="191">
        <f t="shared" si="28"/>
        <v>0</v>
      </c>
      <c r="AD60" s="191"/>
      <c r="AE60" s="191"/>
      <c r="AF60" s="191"/>
      <c r="AG60" s="191">
        <f t="shared" si="29"/>
        <v>0</v>
      </c>
      <c r="AH60" s="191"/>
      <c r="AI60" s="191"/>
      <c r="AJ60" s="191"/>
      <c r="AK60" s="193" t="s">
        <v>186</v>
      </c>
    </row>
    <row r="61" spans="1:37" ht="12.75">
      <c r="A61" s="179" t="s">
        <v>7</v>
      </c>
      <c r="B61" s="180" t="s">
        <v>47</v>
      </c>
      <c r="C61" s="180"/>
      <c r="D61" s="201"/>
      <c r="E61" s="179">
        <f>COUNTA(E62:E64)</f>
        <v>2</v>
      </c>
      <c r="F61" s="220">
        <f>SUM(F62:F64)</f>
        <v>5553</v>
      </c>
      <c r="G61" s="179">
        <f>COUNTA(G62:G64)</f>
        <v>0</v>
      </c>
      <c r="H61" s="179">
        <f>COUNTA(H62:H64)</f>
        <v>1</v>
      </c>
      <c r="I61" s="179">
        <f>COUNTA(I62:I64)</f>
        <v>2</v>
      </c>
      <c r="J61" s="179">
        <f>COUNTA(J62:J64)</f>
        <v>1</v>
      </c>
      <c r="K61" s="179">
        <f>COUNTA(K62:K64)</f>
        <v>1</v>
      </c>
      <c r="L61" s="194">
        <f>COUNTA(L62:L64)</f>
        <v>1</v>
      </c>
      <c r="M61" s="215">
        <f t="shared" si="24"/>
        <v>15</v>
      </c>
      <c r="N61" s="215">
        <f>SUM(N62:N64)</f>
        <v>0</v>
      </c>
      <c r="O61" s="215">
        <f>SUM(O62:O64)</f>
        <v>0</v>
      </c>
      <c r="P61" s="215">
        <f>SUM(P62:P64)</f>
        <v>15</v>
      </c>
      <c r="Q61" s="184">
        <f t="shared" si="25"/>
        <v>0</v>
      </c>
      <c r="R61" s="184">
        <f>SUM(R62:R64)</f>
        <v>0</v>
      </c>
      <c r="S61" s="184">
        <f>SUM(S62:S64)</f>
        <v>0</v>
      </c>
      <c r="T61" s="184">
        <f>SUM(T62:T64)</f>
        <v>0</v>
      </c>
      <c r="U61" s="184">
        <f t="shared" si="26"/>
        <v>0</v>
      </c>
      <c r="V61" s="184">
        <f>SUM(V62:V64)</f>
        <v>0</v>
      </c>
      <c r="W61" s="184">
        <f>SUM(W62:W64)</f>
        <v>0</v>
      </c>
      <c r="X61" s="184">
        <f>SUM(X62:X64)</f>
        <v>0</v>
      </c>
      <c r="Y61" s="184">
        <f t="shared" si="27"/>
        <v>0</v>
      </c>
      <c r="Z61" s="184">
        <f>SUM(Z62:Z64)</f>
        <v>0</v>
      </c>
      <c r="AA61" s="184">
        <f>SUM(AA62:AA64)</f>
        <v>0</v>
      </c>
      <c r="AB61" s="184">
        <f>SUM(AB62:AB64)</f>
        <v>0</v>
      </c>
      <c r="AC61" s="184">
        <f t="shared" si="28"/>
        <v>0</v>
      </c>
      <c r="AD61" s="184">
        <f>SUM(AD62:AD64)</f>
        <v>0</v>
      </c>
      <c r="AE61" s="184">
        <f>SUM(AE62:AE64)</f>
        <v>0</v>
      </c>
      <c r="AF61" s="184">
        <f>SUM(AF62:AF64)</f>
        <v>0</v>
      </c>
      <c r="AG61" s="184">
        <f t="shared" si="29"/>
        <v>0</v>
      </c>
      <c r="AH61" s="184">
        <f>SUM(AH62:AH64)</f>
        <v>0</v>
      </c>
      <c r="AI61" s="184">
        <f>SUM(AI62:AI64)</f>
        <v>0</v>
      </c>
      <c r="AJ61" s="184">
        <f>SUM(AJ62:AJ64)</f>
        <v>0</v>
      </c>
      <c r="AK61" s="193"/>
    </row>
    <row r="62" spans="1:37" ht="38.25">
      <c r="A62" s="186">
        <v>14</v>
      </c>
      <c r="B62" s="187" t="s">
        <v>132</v>
      </c>
      <c r="C62" s="187" t="s">
        <v>133</v>
      </c>
      <c r="D62" s="188" t="s">
        <v>134</v>
      </c>
      <c r="E62" s="199" t="s">
        <v>91</v>
      </c>
      <c r="F62" s="189">
        <v>5073</v>
      </c>
      <c r="G62" s="188"/>
      <c r="H62" s="188" t="s">
        <v>91</v>
      </c>
      <c r="I62" s="188"/>
      <c r="J62" s="202" t="s">
        <v>91</v>
      </c>
      <c r="K62" s="186"/>
      <c r="L62" s="186"/>
      <c r="M62" s="216">
        <f t="shared" si="24"/>
        <v>7</v>
      </c>
      <c r="N62" s="216"/>
      <c r="O62" s="216"/>
      <c r="P62" s="216">
        <v>7</v>
      </c>
      <c r="Q62" s="191">
        <f t="shared" si="25"/>
        <v>0</v>
      </c>
      <c r="R62" s="191"/>
      <c r="S62" s="191"/>
      <c r="T62" s="191"/>
      <c r="U62" s="191">
        <f t="shared" si="26"/>
        <v>0</v>
      </c>
      <c r="V62" s="191"/>
      <c r="W62" s="191"/>
      <c r="X62" s="191"/>
      <c r="Y62" s="191">
        <f t="shared" si="27"/>
        <v>0</v>
      </c>
      <c r="Z62" s="191"/>
      <c r="AA62" s="191"/>
      <c r="AB62" s="191"/>
      <c r="AC62" s="191">
        <f t="shared" si="28"/>
        <v>0</v>
      </c>
      <c r="AD62" s="191"/>
      <c r="AE62" s="191"/>
      <c r="AF62" s="191"/>
      <c r="AG62" s="191">
        <f t="shared" si="29"/>
        <v>0</v>
      </c>
      <c r="AH62" s="191"/>
      <c r="AI62" s="191"/>
      <c r="AJ62" s="191"/>
      <c r="AK62" s="193"/>
    </row>
    <row r="63" spans="1:37" ht="89.25">
      <c r="A63" s="186">
        <v>15</v>
      </c>
      <c r="B63" s="187" t="s">
        <v>138</v>
      </c>
      <c r="C63" s="187" t="s">
        <v>139</v>
      </c>
      <c r="D63" s="188" t="s">
        <v>140</v>
      </c>
      <c r="E63" s="199"/>
      <c r="F63" s="189"/>
      <c r="G63" s="188"/>
      <c r="H63" s="188"/>
      <c r="I63" s="188" t="s">
        <v>91</v>
      </c>
      <c r="J63" s="202"/>
      <c r="K63" s="186" t="s">
        <v>91</v>
      </c>
      <c r="L63" s="186"/>
      <c r="M63" s="216">
        <f>SUM(N63:P63)</f>
        <v>5</v>
      </c>
      <c r="N63" s="216"/>
      <c r="O63" s="216"/>
      <c r="P63" s="216">
        <v>5</v>
      </c>
      <c r="Q63" s="191">
        <f>SUM(R63:T63)</f>
        <v>0</v>
      </c>
      <c r="R63" s="191"/>
      <c r="S63" s="191"/>
      <c r="T63" s="191"/>
      <c r="U63" s="191">
        <f>SUM(V63:X63)</f>
        <v>0</v>
      </c>
      <c r="V63" s="191"/>
      <c r="W63" s="191"/>
      <c r="X63" s="191"/>
      <c r="Y63" s="191">
        <f>SUM(Z63:AB63)</f>
        <v>0</v>
      </c>
      <c r="Z63" s="191"/>
      <c r="AA63" s="191"/>
      <c r="AB63" s="191"/>
      <c r="AC63" s="191">
        <f>SUM(AD63:AF63)</f>
        <v>0</v>
      </c>
      <c r="AD63" s="191"/>
      <c r="AE63" s="191"/>
      <c r="AF63" s="191"/>
      <c r="AG63" s="191">
        <f>SUM(AH63:AJ63)</f>
        <v>0</v>
      </c>
      <c r="AH63" s="191"/>
      <c r="AI63" s="191"/>
      <c r="AJ63" s="191"/>
      <c r="AK63" s="193" t="s">
        <v>184</v>
      </c>
    </row>
    <row r="64" spans="1:37" ht="76.5">
      <c r="A64" s="186">
        <v>16</v>
      </c>
      <c r="B64" s="203" t="s">
        <v>135</v>
      </c>
      <c r="C64" s="203" t="s">
        <v>136</v>
      </c>
      <c r="D64" s="188" t="s">
        <v>137</v>
      </c>
      <c r="E64" s="186" t="s">
        <v>91</v>
      </c>
      <c r="F64" s="189">
        <v>480</v>
      </c>
      <c r="G64" s="188"/>
      <c r="H64" s="188"/>
      <c r="I64" s="188" t="s">
        <v>91</v>
      </c>
      <c r="J64" s="202"/>
      <c r="K64" s="186"/>
      <c r="L64" s="186" t="s">
        <v>91</v>
      </c>
      <c r="M64" s="216">
        <f t="shared" si="24"/>
        <v>3</v>
      </c>
      <c r="N64" s="216"/>
      <c r="O64" s="216"/>
      <c r="P64" s="216">
        <v>3</v>
      </c>
      <c r="Q64" s="191">
        <f t="shared" si="25"/>
        <v>0</v>
      </c>
      <c r="R64" s="191"/>
      <c r="S64" s="191"/>
      <c r="T64" s="191"/>
      <c r="U64" s="191">
        <f t="shared" si="26"/>
        <v>0</v>
      </c>
      <c r="V64" s="191"/>
      <c r="W64" s="191"/>
      <c r="X64" s="191"/>
      <c r="Y64" s="191">
        <f t="shared" si="27"/>
        <v>0</v>
      </c>
      <c r="Z64" s="191"/>
      <c r="AA64" s="191"/>
      <c r="AB64" s="191"/>
      <c r="AC64" s="191">
        <f t="shared" si="28"/>
        <v>0</v>
      </c>
      <c r="AD64" s="191"/>
      <c r="AE64" s="191"/>
      <c r="AF64" s="191"/>
      <c r="AG64" s="191">
        <f t="shared" si="29"/>
        <v>0</v>
      </c>
      <c r="AH64" s="191"/>
      <c r="AI64" s="191"/>
      <c r="AJ64" s="191"/>
      <c r="AK64" s="193" t="s">
        <v>193</v>
      </c>
    </row>
    <row r="65" spans="1:37" ht="12.75">
      <c r="A65" s="221"/>
      <c r="B65" s="221"/>
      <c r="C65" s="221"/>
      <c r="D65" s="221"/>
      <c r="E65" s="222"/>
      <c r="F65" s="221"/>
      <c r="G65" s="222"/>
      <c r="H65" s="222"/>
      <c r="I65" s="222"/>
      <c r="J65" s="222"/>
      <c r="K65" s="222"/>
      <c r="L65" s="221"/>
      <c r="M65" s="196"/>
      <c r="N65" s="196"/>
      <c r="O65" s="196"/>
      <c r="P65" s="196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</row>
    <row r="66" spans="1:37" ht="12.75">
      <c r="A66" s="179" t="s">
        <v>5</v>
      </c>
      <c r="B66" s="180" t="s">
        <v>48</v>
      </c>
      <c r="C66" s="180"/>
      <c r="D66" s="201"/>
      <c r="E66" s="179">
        <f>COUNTA(E67:E67)</f>
        <v>1</v>
      </c>
      <c r="F66" s="182">
        <f>SUM(F67:F67)</f>
        <v>2776</v>
      </c>
      <c r="G66" s="179">
        <f>COUNTA(G67:G67)</f>
        <v>0</v>
      </c>
      <c r="H66" s="179">
        <f>COUNTA(H67:H67)</f>
        <v>0</v>
      </c>
      <c r="I66" s="179">
        <f>COUNTA(I67:I67)</f>
        <v>1</v>
      </c>
      <c r="J66" s="179">
        <f>COUNTA(J67:J67)</f>
        <v>0</v>
      </c>
      <c r="K66" s="179">
        <f>COUNTA(K67:K67)</f>
        <v>0</v>
      </c>
      <c r="L66" s="194">
        <f>COUNTA(L67:L67)</f>
        <v>1</v>
      </c>
      <c r="M66" s="215">
        <f t="shared" si="24"/>
        <v>1</v>
      </c>
      <c r="N66" s="215">
        <f>SUM(N67:N67)</f>
        <v>0</v>
      </c>
      <c r="O66" s="215">
        <f>SUM(O67:O67)</f>
        <v>0</v>
      </c>
      <c r="P66" s="215">
        <f>SUM(P67:P67)</f>
        <v>1</v>
      </c>
      <c r="Q66" s="184">
        <f t="shared" si="25"/>
        <v>0</v>
      </c>
      <c r="R66" s="184">
        <f>SUM(R67:R67)</f>
        <v>0</v>
      </c>
      <c r="S66" s="184">
        <f>SUM(S67:S67)</f>
        <v>0</v>
      </c>
      <c r="T66" s="184">
        <f>SUM(T67:T67)</f>
        <v>0</v>
      </c>
      <c r="U66" s="184">
        <f t="shared" si="26"/>
        <v>0</v>
      </c>
      <c r="V66" s="184">
        <f>SUM(V67:V67)</f>
        <v>0</v>
      </c>
      <c r="W66" s="184">
        <f>SUM(W67:W67)</f>
        <v>0</v>
      </c>
      <c r="X66" s="184">
        <f>SUM(X67:X67)</f>
        <v>0</v>
      </c>
      <c r="Y66" s="184">
        <f t="shared" si="27"/>
        <v>0</v>
      </c>
      <c r="Z66" s="184">
        <f>SUM(Z67:Z67)</f>
        <v>0</v>
      </c>
      <c r="AA66" s="184">
        <f>SUM(AA67:AA67)</f>
        <v>0</v>
      </c>
      <c r="AB66" s="184">
        <f>SUM(AB67:AB67)</f>
        <v>0</v>
      </c>
      <c r="AC66" s="184">
        <f t="shared" si="28"/>
        <v>0</v>
      </c>
      <c r="AD66" s="184">
        <f>SUM(AD67:AD67)</f>
        <v>0</v>
      </c>
      <c r="AE66" s="184">
        <f>SUM(AE67:AE67)</f>
        <v>0</v>
      </c>
      <c r="AF66" s="184">
        <f>SUM(AF67:AF67)</f>
        <v>0</v>
      </c>
      <c r="AG66" s="184">
        <f t="shared" si="29"/>
        <v>0</v>
      </c>
      <c r="AH66" s="184">
        <f>SUM(AH67:AH67)</f>
        <v>0</v>
      </c>
      <c r="AI66" s="184">
        <f>SUM(AI67:AI67)</f>
        <v>0</v>
      </c>
      <c r="AJ66" s="184">
        <f>SUM(AJ67:AJ67)</f>
        <v>0</v>
      </c>
      <c r="AK66" s="193"/>
    </row>
    <row r="67" spans="1:37" ht="89.25">
      <c r="A67" s="186">
        <v>17</v>
      </c>
      <c r="B67" s="187" t="s">
        <v>147</v>
      </c>
      <c r="C67" s="187" t="s">
        <v>148</v>
      </c>
      <c r="D67" s="188" t="s">
        <v>149</v>
      </c>
      <c r="E67" s="186" t="s">
        <v>91</v>
      </c>
      <c r="F67" s="189">
        <v>2776</v>
      </c>
      <c r="G67" s="202"/>
      <c r="H67" s="202"/>
      <c r="I67" s="188" t="s">
        <v>91</v>
      </c>
      <c r="J67" s="202"/>
      <c r="K67" s="186"/>
      <c r="L67" s="186" t="s">
        <v>91</v>
      </c>
      <c r="M67" s="216">
        <f t="shared" si="24"/>
        <v>1</v>
      </c>
      <c r="N67" s="216"/>
      <c r="O67" s="216"/>
      <c r="P67" s="216">
        <v>1</v>
      </c>
      <c r="Q67" s="191">
        <f t="shared" si="25"/>
        <v>0</v>
      </c>
      <c r="R67" s="191"/>
      <c r="S67" s="191"/>
      <c r="T67" s="191"/>
      <c r="U67" s="191">
        <f t="shared" si="26"/>
        <v>0</v>
      </c>
      <c r="V67" s="191"/>
      <c r="W67" s="191"/>
      <c r="X67" s="191"/>
      <c r="Y67" s="191">
        <f t="shared" si="27"/>
        <v>0</v>
      </c>
      <c r="Z67" s="191"/>
      <c r="AA67" s="191"/>
      <c r="AB67" s="191"/>
      <c r="AC67" s="191">
        <f t="shared" si="28"/>
        <v>0</v>
      </c>
      <c r="AD67" s="191"/>
      <c r="AE67" s="191"/>
      <c r="AF67" s="191"/>
      <c r="AG67" s="191">
        <f t="shared" si="29"/>
        <v>0</v>
      </c>
      <c r="AH67" s="191"/>
      <c r="AI67" s="191"/>
      <c r="AJ67" s="191"/>
      <c r="AK67" s="193" t="s">
        <v>192</v>
      </c>
    </row>
    <row r="68" spans="1:37" ht="12.75">
      <c r="A68" s="179" t="s">
        <v>12</v>
      </c>
      <c r="B68" s="180" t="s">
        <v>41</v>
      </c>
      <c r="C68" s="180"/>
      <c r="D68" s="201"/>
      <c r="E68" s="179">
        <f>COUNTA(E69:E69)</f>
        <v>1</v>
      </c>
      <c r="F68" s="182">
        <f>SUM(F69:F69)</f>
        <v>1800</v>
      </c>
      <c r="G68" s="179">
        <f>COUNTA(G69:G69)</f>
        <v>0</v>
      </c>
      <c r="H68" s="179">
        <f>COUNTA(H69:H69)</f>
        <v>1</v>
      </c>
      <c r="I68" s="179">
        <f>COUNTA(I69:I69)</f>
        <v>0</v>
      </c>
      <c r="J68" s="179">
        <f>COUNTA(J69:J69)</f>
        <v>0</v>
      </c>
      <c r="K68" s="179">
        <f>COUNTA(K69:K69)</f>
        <v>0</v>
      </c>
      <c r="L68" s="194">
        <f>COUNTA(L69:L69)</f>
        <v>1</v>
      </c>
      <c r="M68" s="215">
        <f>SUM(N68:P68)</f>
        <v>3</v>
      </c>
      <c r="N68" s="215">
        <f>SUM(N69:N69)</f>
        <v>0</v>
      </c>
      <c r="O68" s="215">
        <f>SUM(O69:O69)</f>
        <v>0</v>
      </c>
      <c r="P68" s="215">
        <f>SUM(P69:P69)</f>
        <v>3</v>
      </c>
      <c r="Q68" s="184">
        <f>SUM(R68:T68)</f>
        <v>0</v>
      </c>
      <c r="R68" s="184">
        <f>SUM(R69:R69)</f>
        <v>0</v>
      </c>
      <c r="S68" s="184">
        <f>SUM(S69:S69)</f>
        <v>0</v>
      </c>
      <c r="T68" s="184">
        <f>SUM(T69:T69)</f>
        <v>0</v>
      </c>
      <c r="U68" s="184">
        <f>SUM(V68:X68)</f>
        <v>0</v>
      </c>
      <c r="V68" s="184">
        <f>SUM(V69:V69)</f>
        <v>0</v>
      </c>
      <c r="W68" s="184">
        <f>SUM(W69:W69)</f>
        <v>0</v>
      </c>
      <c r="X68" s="184">
        <f>SUM(X69:X69)</f>
        <v>0</v>
      </c>
      <c r="Y68" s="184">
        <f>SUM(Z68:AB68)</f>
        <v>0</v>
      </c>
      <c r="Z68" s="184">
        <f>SUM(Z69:Z69)</f>
        <v>0</v>
      </c>
      <c r="AA68" s="184">
        <f>SUM(AA69:AA69)</f>
        <v>0</v>
      </c>
      <c r="AB68" s="184">
        <f>SUM(AB69:AB69)</f>
        <v>0</v>
      </c>
      <c r="AC68" s="184">
        <f>SUM(AD68:AF68)</f>
        <v>0</v>
      </c>
      <c r="AD68" s="184">
        <f>SUM(AD69:AD69)</f>
        <v>0</v>
      </c>
      <c r="AE68" s="184">
        <f>SUM(AE69:AE69)</f>
        <v>0</v>
      </c>
      <c r="AF68" s="184">
        <f>SUM(AF69:AF69)</f>
        <v>0</v>
      </c>
      <c r="AG68" s="184">
        <f>SUM(AH68:AJ68)</f>
        <v>0</v>
      </c>
      <c r="AH68" s="184">
        <f>SUM(AH69:AH69)</f>
        <v>0</v>
      </c>
      <c r="AI68" s="184">
        <f>SUM(AI69:AI69)</f>
        <v>0</v>
      </c>
      <c r="AJ68" s="184">
        <f>SUM(AJ69:AJ69)</f>
        <v>0</v>
      </c>
      <c r="AK68" s="193"/>
    </row>
    <row r="69" spans="1:37" ht="38.25">
      <c r="A69" s="186">
        <v>18</v>
      </c>
      <c r="B69" s="203" t="s">
        <v>164</v>
      </c>
      <c r="C69" s="187" t="s">
        <v>165</v>
      </c>
      <c r="D69" s="188" t="s">
        <v>166</v>
      </c>
      <c r="E69" s="186" t="s">
        <v>91</v>
      </c>
      <c r="F69" s="198">
        <v>1800</v>
      </c>
      <c r="G69" s="205"/>
      <c r="H69" s="205" t="s">
        <v>91</v>
      </c>
      <c r="I69" s="205"/>
      <c r="J69" s="208"/>
      <c r="K69" s="186"/>
      <c r="L69" s="186" t="s">
        <v>91</v>
      </c>
      <c r="M69" s="216">
        <f>SUM(N69:P69)</f>
        <v>3</v>
      </c>
      <c r="N69" s="223"/>
      <c r="O69" s="223"/>
      <c r="P69" s="223">
        <v>3</v>
      </c>
      <c r="Q69" s="191">
        <f>SUM(R69:T69)</f>
        <v>0</v>
      </c>
      <c r="R69" s="209"/>
      <c r="S69" s="209"/>
      <c r="T69" s="209"/>
      <c r="U69" s="191">
        <f>SUM(V69:X69)</f>
        <v>0</v>
      </c>
      <c r="V69" s="209"/>
      <c r="W69" s="209"/>
      <c r="X69" s="209"/>
      <c r="Y69" s="191">
        <f>SUM(Z69:AB69)</f>
        <v>0</v>
      </c>
      <c r="Z69" s="209"/>
      <c r="AA69" s="209"/>
      <c r="AB69" s="209"/>
      <c r="AC69" s="191">
        <f>SUM(AD69:AF69)</f>
        <v>0</v>
      </c>
      <c r="AD69" s="209"/>
      <c r="AE69" s="209"/>
      <c r="AF69" s="209"/>
      <c r="AG69" s="191">
        <f>SUM(AH69:AJ69)</f>
        <v>0</v>
      </c>
      <c r="AH69" s="209"/>
      <c r="AI69" s="209"/>
      <c r="AJ69" s="209"/>
      <c r="AK69" s="193"/>
    </row>
    <row r="70" spans="1:37" ht="12.75">
      <c r="A70" s="179" t="s">
        <v>13</v>
      </c>
      <c r="B70" s="180" t="s">
        <v>49</v>
      </c>
      <c r="C70" s="180"/>
      <c r="D70" s="201"/>
      <c r="E70" s="179">
        <f>COUNTA(E71:E71)</f>
        <v>1</v>
      </c>
      <c r="F70" s="182">
        <f>SUM(F71:F71)</f>
        <v>18154</v>
      </c>
      <c r="G70" s="179">
        <f>COUNTA(G71:G71)</f>
        <v>0</v>
      </c>
      <c r="H70" s="179">
        <f>COUNTA(H71:H71)</f>
        <v>1</v>
      </c>
      <c r="I70" s="179">
        <f>COUNTA(I71:I71)</f>
        <v>0</v>
      </c>
      <c r="J70" s="179">
        <f>COUNTA(J71:J71)</f>
        <v>0</v>
      </c>
      <c r="K70" s="179">
        <f>COUNTA(K71:K71)</f>
        <v>0</v>
      </c>
      <c r="L70" s="194">
        <f>COUNTA(L71:L71)</f>
        <v>1</v>
      </c>
      <c r="M70" s="215">
        <f>SUM(N70:P70)</f>
        <v>1</v>
      </c>
      <c r="N70" s="215">
        <f>SUM(N71:N71)</f>
        <v>0</v>
      </c>
      <c r="O70" s="215">
        <f>SUM(O71:O71)</f>
        <v>0</v>
      </c>
      <c r="P70" s="215">
        <f>SUM(P71:P71)</f>
        <v>1</v>
      </c>
      <c r="Q70" s="184">
        <f>SUM(R70:T70)</f>
        <v>0</v>
      </c>
      <c r="R70" s="184">
        <f>SUM(R71:R71)</f>
        <v>0</v>
      </c>
      <c r="S70" s="184">
        <f>SUM(S71:S71)</f>
        <v>0</v>
      </c>
      <c r="T70" s="184">
        <f>SUM(T71:T71)</f>
        <v>0</v>
      </c>
      <c r="U70" s="184">
        <f>SUM(V70:X70)</f>
        <v>0</v>
      </c>
      <c r="V70" s="184">
        <f>SUM(V71:V71)</f>
        <v>0</v>
      </c>
      <c r="W70" s="184">
        <f>SUM(W71:W71)</f>
        <v>0</v>
      </c>
      <c r="X70" s="184">
        <f>SUM(X71:X71)</f>
        <v>0</v>
      </c>
      <c r="Y70" s="184">
        <f>SUM(Z70:AB70)</f>
        <v>0</v>
      </c>
      <c r="Z70" s="184">
        <f>SUM(Z71:Z71)</f>
        <v>0</v>
      </c>
      <c r="AA70" s="184">
        <f>SUM(AA71:AA71)</f>
        <v>0</v>
      </c>
      <c r="AB70" s="184">
        <f>SUM(AB71:AB71)</f>
        <v>0</v>
      </c>
      <c r="AC70" s="184">
        <f>SUM(AD70:AF70)</f>
        <v>0</v>
      </c>
      <c r="AD70" s="184">
        <f>SUM(AD71:AD71)</f>
        <v>0</v>
      </c>
      <c r="AE70" s="184">
        <f>SUM(AE71:AE71)</f>
        <v>0</v>
      </c>
      <c r="AF70" s="184">
        <f>SUM(AF71:AF71)</f>
        <v>0</v>
      </c>
      <c r="AG70" s="184">
        <f>SUM(AH70:AJ70)</f>
        <v>0</v>
      </c>
      <c r="AH70" s="184">
        <f>SUM(AH71:AH71)</f>
        <v>0</v>
      </c>
      <c r="AI70" s="184">
        <f>SUM(AI71:AI71)</f>
        <v>0</v>
      </c>
      <c r="AJ70" s="184">
        <f>SUM(AJ71:AJ71)</f>
        <v>0</v>
      </c>
      <c r="AK70" s="193"/>
    </row>
    <row r="71" spans="1:37" ht="38.25">
      <c r="A71" s="224">
        <v>19</v>
      </c>
      <c r="B71" s="225" t="s">
        <v>173</v>
      </c>
      <c r="C71" s="226" t="s">
        <v>174</v>
      </c>
      <c r="D71" s="227" t="s">
        <v>175</v>
      </c>
      <c r="E71" s="224" t="s">
        <v>91</v>
      </c>
      <c r="F71" s="228">
        <v>18154</v>
      </c>
      <c r="G71" s="227"/>
      <c r="H71" s="227" t="s">
        <v>91</v>
      </c>
      <c r="I71" s="227"/>
      <c r="J71" s="229"/>
      <c r="K71" s="224"/>
      <c r="L71" s="224" t="s">
        <v>91</v>
      </c>
      <c r="M71" s="230">
        <f>SUM(N71:P71)</f>
        <v>1</v>
      </c>
      <c r="N71" s="230"/>
      <c r="O71" s="230"/>
      <c r="P71" s="230">
        <v>1</v>
      </c>
      <c r="Q71" s="231">
        <f>SUM(R71:T71)</f>
        <v>0</v>
      </c>
      <c r="R71" s="231"/>
      <c r="S71" s="231"/>
      <c r="T71" s="231"/>
      <c r="U71" s="231">
        <f>SUM(V71:X71)</f>
        <v>0</v>
      </c>
      <c r="V71" s="231"/>
      <c r="W71" s="231"/>
      <c r="X71" s="231"/>
      <c r="Y71" s="231">
        <f>SUM(Z71:AB71)</f>
        <v>0</v>
      </c>
      <c r="Z71" s="231"/>
      <c r="AA71" s="231"/>
      <c r="AB71" s="231"/>
      <c r="AC71" s="231">
        <f>SUM(AD71:AF71)</f>
        <v>0</v>
      </c>
      <c r="AD71" s="231"/>
      <c r="AE71" s="231"/>
      <c r="AF71" s="231"/>
      <c r="AG71" s="231">
        <f>SUM(AH71:AJ71)</f>
        <v>0</v>
      </c>
      <c r="AH71" s="231"/>
      <c r="AI71" s="231"/>
      <c r="AJ71" s="231"/>
      <c r="AK71" s="232" t="s">
        <v>187</v>
      </c>
    </row>
    <row r="72" spans="13:16" ht="12.75">
      <c r="M72" s="158"/>
      <c r="N72" s="158"/>
      <c r="O72" s="158"/>
      <c r="P72" s="158"/>
    </row>
    <row r="73" spans="13:16" ht="12.75">
      <c r="M73" s="158"/>
      <c r="N73" s="158"/>
      <c r="O73" s="158"/>
      <c r="P73" s="158"/>
    </row>
    <row r="74" spans="13:16" ht="12.75">
      <c r="M74" s="158"/>
      <c r="N74" s="158"/>
      <c r="O74" s="158"/>
      <c r="P74" s="158"/>
    </row>
    <row r="75" spans="13:16" ht="12.75">
      <c r="M75" s="158"/>
      <c r="N75" s="158"/>
      <c r="O75" s="158"/>
      <c r="P75" s="158"/>
    </row>
    <row r="76" spans="13:16" ht="12.75">
      <c r="M76" s="158"/>
      <c r="N76" s="158"/>
      <c r="O76" s="158"/>
      <c r="P76" s="158"/>
    </row>
    <row r="77" spans="13:16" ht="12.75">
      <c r="M77" s="158"/>
      <c r="N77" s="158"/>
      <c r="O77" s="158"/>
      <c r="P77" s="158"/>
    </row>
    <row r="78" spans="13:16" ht="12.75">
      <c r="M78" s="158"/>
      <c r="N78" s="158"/>
      <c r="O78" s="158"/>
      <c r="P78" s="158"/>
    </row>
    <row r="79" spans="13:16" ht="12.75">
      <c r="M79" s="158"/>
      <c r="N79" s="158"/>
      <c r="O79" s="158"/>
      <c r="P79" s="158"/>
    </row>
    <row r="80" spans="13:16" ht="12.75">
      <c r="M80" s="158"/>
      <c r="N80" s="158"/>
      <c r="O80" s="158"/>
      <c r="P80" s="158"/>
    </row>
    <row r="81" spans="13:16" ht="12.75">
      <c r="M81" s="158"/>
      <c r="N81" s="158"/>
      <c r="O81" s="158"/>
      <c r="P81" s="158"/>
    </row>
    <row r="82" spans="13:16" ht="12.75">
      <c r="M82" s="158"/>
      <c r="N82" s="158"/>
      <c r="O82" s="158"/>
      <c r="P82" s="158"/>
    </row>
    <row r="83" spans="13:16" ht="12.75">
      <c r="M83" s="158"/>
      <c r="N83" s="158"/>
      <c r="O83" s="158"/>
      <c r="P83" s="158"/>
    </row>
    <row r="84" spans="13:16" ht="12.75">
      <c r="M84" s="158"/>
      <c r="N84" s="158"/>
      <c r="O84" s="158"/>
      <c r="P84" s="158"/>
    </row>
    <row r="85" spans="13:16" ht="12.75">
      <c r="M85" s="158"/>
      <c r="N85" s="158"/>
      <c r="O85" s="158"/>
      <c r="P85" s="158"/>
    </row>
    <row r="86" spans="13:16" ht="12.75">
      <c r="M86" s="158"/>
      <c r="N86" s="158"/>
      <c r="O86" s="158"/>
      <c r="P86" s="158"/>
    </row>
    <row r="87" spans="13:16" ht="12.75">
      <c r="M87" s="158"/>
      <c r="N87" s="158"/>
      <c r="O87" s="158"/>
      <c r="P87" s="158"/>
    </row>
    <row r="88" spans="13:16" ht="12.75">
      <c r="M88" s="158"/>
      <c r="N88" s="158"/>
      <c r="O88" s="158"/>
      <c r="P88" s="158"/>
    </row>
    <row r="89" spans="13:16" ht="12.75">
      <c r="M89" s="158"/>
      <c r="N89" s="158"/>
      <c r="O89" s="158"/>
      <c r="P89" s="158"/>
    </row>
    <row r="90" spans="13:16" ht="12.75">
      <c r="M90" s="158"/>
      <c r="N90" s="158"/>
      <c r="O90" s="158"/>
      <c r="P90" s="158"/>
    </row>
    <row r="91" spans="13:16" ht="12.75">
      <c r="M91" s="158"/>
      <c r="N91" s="158"/>
      <c r="O91" s="158"/>
      <c r="P91" s="158"/>
    </row>
    <row r="92" spans="13:16" ht="12.75">
      <c r="M92" s="158"/>
      <c r="N92" s="158"/>
      <c r="O92" s="158"/>
      <c r="P92" s="158"/>
    </row>
    <row r="93" spans="13:16" ht="12.75">
      <c r="M93" s="158"/>
      <c r="N93" s="158"/>
      <c r="O93" s="158"/>
      <c r="P93" s="158"/>
    </row>
    <row r="94" spans="13:16" ht="12.75">
      <c r="M94" s="158"/>
      <c r="N94" s="158"/>
      <c r="O94" s="158"/>
      <c r="P94" s="158"/>
    </row>
  </sheetData>
  <mergeCells count="59">
    <mergeCell ref="B10:C10"/>
    <mergeCell ref="E21:E22"/>
    <mergeCell ref="E31:E32"/>
    <mergeCell ref="E45:E46"/>
    <mergeCell ref="B68:C68"/>
    <mergeCell ref="B70:C70"/>
    <mergeCell ref="E53:E54"/>
    <mergeCell ref="E55:E56"/>
    <mergeCell ref="E62:E63"/>
    <mergeCell ref="B57:C57"/>
    <mergeCell ref="B59:C59"/>
    <mergeCell ref="B61:C61"/>
    <mergeCell ref="B66:C66"/>
    <mergeCell ref="B43:C43"/>
    <mergeCell ref="B44:C44"/>
    <mergeCell ref="B51:C51"/>
    <mergeCell ref="B34:C34"/>
    <mergeCell ref="B38:C38"/>
    <mergeCell ref="B40:C40"/>
    <mergeCell ref="B27:C27"/>
    <mergeCell ref="B30:C30"/>
    <mergeCell ref="B11:C11"/>
    <mergeCell ref="B16:C16"/>
    <mergeCell ref="B19:C19"/>
    <mergeCell ref="B24:C24"/>
    <mergeCell ref="AK6:AK9"/>
    <mergeCell ref="C6:C9"/>
    <mergeCell ref="D6:D9"/>
    <mergeCell ref="AC8:AC9"/>
    <mergeCell ref="AH8:AJ8"/>
    <mergeCell ref="AG8:AG9"/>
    <mergeCell ref="AD8:AF8"/>
    <mergeCell ref="R8:T8"/>
    <mergeCell ref="Y7:AB7"/>
    <mergeCell ref="AC7:AF7"/>
    <mergeCell ref="AG7:AJ7"/>
    <mergeCell ref="Z8:AB8"/>
    <mergeCell ref="U8:U9"/>
    <mergeCell ref="V8:X8"/>
    <mergeCell ref="Y8:Y9"/>
    <mergeCell ref="M8:M9"/>
    <mergeCell ref="Q8:Q9"/>
    <mergeCell ref="N8:P8"/>
    <mergeCell ref="M6:P7"/>
    <mergeCell ref="Q7:T7"/>
    <mergeCell ref="A6:A9"/>
    <mergeCell ref="J6:L6"/>
    <mergeCell ref="Q6:AJ6"/>
    <mergeCell ref="L7:L9"/>
    <mergeCell ref="J7:J9"/>
    <mergeCell ref="I7:I9"/>
    <mergeCell ref="E6:E9"/>
    <mergeCell ref="U7:X7"/>
    <mergeCell ref="K7:K9"/>
    <mergeCell ref="B6:B9"/>
    <mergeCell ref="H7:H9"/>
    <mergeCell ref="G6:I6"/>
    <mergeCell ref="G7:G9"/>
    <mergeCell ref="F6:F9"/>
  </mergeCells>
  <printOptions horizontalCentered="1"/>
  <pageMargins left="0.23" right="0" top="0.25" bottom="0.25" header="0.275590551181102" footer="0.07874015748031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2012-06-13T02:59:37Z</cp:lastPrinted>
  <dcterms:created xsi:type="dcterms:W3CDTF">2009-12-31T14:07:33Z</dcterms:created>
  <dcterms:modified xsi:type="dcterms:W3CDTF">2012-06-13T03:07:21Z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