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385" tabRatio="599" activeTab="1"/>
  </bookViews>
  <sheets>
    <sheet name="CN" sheetId="1" r:id="rId1"/>
    <sheet name="TMai_sua" sheetId="2" r:id="rId2"/>
    <sheet name="TMai_chuasua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<sst xmlns="http://schemas.openxmlformats.org/spreadsheetml/2006/main" count="82" uniqueCount="39">
  <si>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t>STT</t>
  </si>
  <si>
    <t>Tên địa bàn</t>
  </si>
  <si>
    <t>Nhà nước</t>
  </si>
  <si>
    <t>NQD</t>
  </si>
  <si>
    <t>ĐTNN</t>
  </si>
  <si>
    <t>Tổng số</t>
  </si>
  <si>
    <t>H. Xuân Lộc</t>
  </si>
  <si>
    <t>A</t>
  </si>
  <si>
    <t>B</t>
  </si>
  <si>
    <t>TP. Biên Hoà</t>
  </si>
  <si>
    <t>TX. Long Khánh</t>
  </si>
  <si>
    <t>H. Trảng Bom</t>
  </si>
  <si>
    <t>H. Thống Nhất</t>
  </si>
  <si>
    <t>H. Vĩnh Cửu</t>
  </si>
  <si>
    <t>H. Long Thành</t>
  </si>
  <si>
    <t>H. Nhơn Trạch</t>
  </si>
  <si>
    <t>H. Cẩm Mỹ</t>
  </si>
  <si>
    <t>H. Tân Phú</t>
  </si>
  <si>
    <t>H. Định Quán</t>
  </si>
  <si>
    <t>TỔNG MỨC BÁN LẺ HÀNG HOÁ, DỊCH VỤ TRÊN ĐỊA BÀN TỈNH</t>
  </si>
  <si>
    <t>TOÀN TỈNH</t>
  </si>
  <si>
    <t>1=2+3+4</t>
  </si>
  <si>
    <t>Chia theo thành phần kinh tế</t>
  </si>
  <si>
    <t>Các cơ sở sản xuất trực tiếp bán lẻ</t>
  </si>
  <si>
    <t>GIÁ TRỊ SẢN XUẤT CÔNG NGHIỆP TRÊN ĐỊA BÀN TỈNH</t>
  </si>
  <si>
    <t>Năm 2011</t>
  </si>
  <si>
    <t>Năm 2010</t>
  </si>
  <si>
    <t>+</t>
  </si>
  <si>
    <t>%</t>
  </si>
  <si>
    <t>So sánh 2011 so 2010</t>
  </si>
  <si>
    <t>Biểu</t>
  </si>
  <si>
    <t>(Giá cố định 1994- Phân theo địa bàn huyện, TX, TP)</t>
  </si>
  <si>
    <t>(Phân theo địa bàn huyện, TX, TP)</t>
  </si>
  <si>
    <t xml:space="preserve">Cơ cấu </t>
  </si>
  <si>
    <t>(%)</t>
  </si>
  <si>
    <t>ĐVT: Tỷ đồng</t>
  </si>
  <si>
    <t>ĐVT: Triệu đồng</t>
  </si>
  <si>
    <t>Biểu 07</t>
  </si>
  <si>
    <t>Biểu 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</si>
</sst>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3"/>
      <name val=".VnTime"/>
      <family val="2"/>
    </font>
    <font>
      <sz val="13"/>
      <color indexed="10"/>
      <name val="Times New Roman"/>
      <family val="1"/>
    </font>
    <font>
      <sz val="13"/>
      <color indexed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/>
    </xf>
    <xf numFmtId="3" fontId="16" fillId="0" borderId="2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17" fillId="0" borderId="0" xfId="0" applyFont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3" xfId="0" applyFont="1" applyBorder="1" applyAlignment="1">
      <alignment/>
    </xf>
    <xf numFmtId="3" fontId="16" fillId="0" borderId="3" xfId="0" applyNumberFormat="1" applyFont="1" applyBorder="1" applyAlignment="1">
      <alignment/>
    </xf>
    <xf numFmtId="0" fontId="12" fillId="0" borderId="4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Continuous"/>
    </xf>
    <xf numFmtId="0" fontId="22" fillId="0" borderId="7" xfId="0" applyFont="1" applyBorder="1" applyAlignment="1">
      <alignment/>
    </xf>
    <xf numFmtId="3" fontId="21" fillId="0" borderId="7" xfId="0" applyNumberFormat="1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20" fillId="0" borderId="4" xfId="0" applyFont="1" applyBorder="1" applyAlignment="1" quotePrefix="1">
      <alignment horizontal="center" vertical="center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  <xf numFmtId="3" fontId="17" fillId="0" borderId="6" xfId="0" applyNumberFormat="1" applyFont="1" applyBorder="1" applyAlignment="1">
      <alignment/>
    </xf>
    <xf numFmtId="172" fontId="21" fillId="0" borderId="1" xfId="0" applyNumberFormat="1" applyFont="1" applyBorder="1" applyAlignment="1">
      <alignment/>
    </xf>
    <xf numFmtId="172" fontId="21" fillId="0" borderId="2" xfId="0" applyNumberFormat="1" applyFont="1" applyBorder="1" applyAlignment="1">
      <alignment/>
    </xf>
    <xf numFmtId="172" fontId="21" fillId="0" borderId="7" xfId="0" applyNumberFormat="1" applyFont="1" applyBorder="1" applyAlignment="1">
      <alignment/>
    </xf>
    <xf numFmtId="172" fontId="17" fillId="0" borderId="6" xfId="0" applyNumberFormat="1" applyFont="1" applyBorder="1" applyAlignment="1">
      <alignment/>
    </xf>
    <xf numFmtId="0" fontId="17" fillId="0" borderId="4" xfId="0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/>
    </xf>
    <xf numFmtId="0" fontId="23" fillId="0" borderId="4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4" sqref="A4"/>
    </sheetView>
  </sheetViews>
  <sheetFormatPr defaultColWidth="9.140625" defaultRowHeight="12.75"/>
  <cols>
    <col min="1" max="1" width="6.57421875" style="0" bestFit="1" customWidth="1"/>
    <col min="2" max="2" width="52.28125" style="0" customWidth="1"/>
    <col min="3" max="3" width="16.28125" style="3" customWidth="1"/>
    <col min="4" max="4" width="16.28125" style="0" customWidth="1"/>
    <col min="5" max="7" width="11.28125" style="0" customWidth="1"/>
  </cols>
  <sheetData>
    <row r="1" ht="16.5">
      <c r="A1" s="30" t="s">
        <v>37</v>
      </c>
    </row>
    <row r="2" spans="1:7" ht="24" customHeight="1">
      <c r="A2" s="20" t="s">
        <v>24</v>
      </c>
      <c r="B2" s="20"/>
      <c r="C2" s="20"/>
      <c r="D2" s="20"/>
      <c r="E2" s="20"/>
      <c r="F2" s="20"/>
      <c r="G2" s="20"/>
    </row>
    <row r="3" spans="1:7" ht="24" customHeight="1">
      <c r="A3" s="31" t="s">
        <v>31</v>
      </c>
      <c r="B3" s="20"/>
      <c r="C3" s="20"/>
      <c r="D3" s="20"/>
      <c r="E3" s="20"/>
      <c r="F3" s="20"/>
      <c r="G3" s="20"/>
    </row>
    <row r="4" spans="1:7" ht="17.25" customHeight="1">
      <c r="A4" s="1"/>
      <c r="B4" s="1"/>
      <c r="C4" s="4"/>
      <c r="D4" s="1"/>
      <c r="E4" s="1"/>
      <c r="F4" s="12" t="s">
        <v>35</v>
      </c>
      <c r="G4" s="12"/>
    </row>
    <row r="5" spans="1:7" s="2" customFormat="1" ht="31.5" customHeight="1">
      <c r="A5" s="56" t="s">
        <v>0</v>
      </c>
      <c r="B5" s="56" t="s">
        <v>1</v>
      </c>
      <c r="C5" s="54" t="s">
        <v>26</v>
      </c>
      <c r="D5" s="54" t="s">
        <v>25</v>
      </c>
      <c r="E5" s="50" t="s">
        <v>33</v>
      </c>
      <c r="F5" s="52" t="s">
        <v>29</v>
      </c>
      <c r="G5" s="53"/>
    </row>
    <row r="6" spans="1:7" s="2" customFormat="1" ht="18.75">
      <c r="A6" s="57"/>
      <c r="B6" s="57"/>
      <c r="C6" s="55"/>
      <c r="D6" s="55"/>
      <c r="E6" s="49" t="s">
        <v>34</v>
      </c>
      <c r="F6" s="35" t="s">
        <v>27</v>
      </c>
      <c r="G6" s="34" t="s">
        <v>28</v>
      </c>
    </row>
    <row r="7" spans="1:7" s="2" customFormat="1" ht="16.5">
      <c r="A7" s="14" t="s">
        <v>7</v>
      </c>
      <c r="B7" s="14" t="s">
        <v>8</v>
      </c>
      <c r="C7" s="14">
        <v>1</v>
      </c>
      <c r="D7" s="14">
        <v>2</v>
      </c>
      <c r="E7" s="14">
        <v>3</v>
      </c>
      <c r="F7" s="29">
        <v>4</v>
      </c>
      <c r="G7" s="14">
        <v>5</v>
      </c>
    </row>
    <row r="8" spans="1:7" s="2" customFormat="1" ht="24.75" customHeight="1">
      <c r="A8" s="36">
        <v>1</v>
      </c>
      <c r="B8" s="36" t="s">
        <v>9</v>
      </c>
      <c r="C8" s="37">
        <v>61133</v>
      </c>
      <c r="D8" s="37">
        <v>71819</v>
      </c>
      <c r="E8" s="44">
        <f>D8/D$19*100</f>
        <v>59.568697383154316</v>
      </c>
      <c r="F8" s="37">
        <f>D8-C8</f>
        <v>10686</v>
      </c>
      <c r="G8" s="44">
        <f aca="true" t="shared" si="0" ref="G8:G19">F8/C8*100</f>
        <v>17.47992082835784</v>
      </c>
    </row>
    <row r="9" spans="1:7" s="2" customFormat="1" ht="24.75" customHeight="1">
      <c r="A9" s="38">
        <v>2</v>
      </c>
      <c r="B9" s="38" t="s">
        <v>10</v>
      </c>
      <c r="C9" s="39">
        <v>431</v>
      </c>
      <c r="D9" s="39">
        <v>507</v>
      </c>
      <c r="E9" s="45">
        <f aca="true" t="shared" si="1" ref="E9:E19">D9/D$19*100</f>
        <v>0.42052005142454274</v>
      </c>
      <c r="F9" s="39">
        <f aca="true" t="shared" si="2" ref="F9:F18">D9-C9</f>
        <v>76</v>
      </c>
      <c r="G9" s="45">
        <f t="shared" si="0"/>
        <v>17.633410672853827</v>
      </c>
    </row>
    <row r="10" spans="1:7" s="2" customFormat="1" ht="24.75" customHeight="1">
      <c r="A10" s="38">
        <v>3</v>
      </c>
      <c r="B10" s="38" t="s">
        <v>11</v>
      </c>
      <c r="C10" s="39">
        <v>10082</v>
      </c>
      <c r="D10" s="39">
        <v>11800</v>
      </c>
      <c r="E10" s="45">
        <f t="shared" si="1"/>
        <v>9.787251689959772</v>
      </c>
      <c r="F10" s="39">
        <f t="shared" si="2"/>
        <v>1718</v>
      </c>
      <c r="G10" s="45">
        <f t="shared" si="0"/>
        <v>17.040269787740527</v>
      </c>
    </row>
    <row r="11" spans="1:7" s="2" customFormat="1" ht="24.75" customHeight="1">
      <c r="A11" s="38">
        <v>4</v>
      </c>
      <c r="B11" s="38" t="s">
        <v>12</v>
      </c>
      <c r="C11" s="39">
        <v>241</v>
      </c>
      <c r="D11" s="39">
        <v>280</v>
      </c>
      <c r="E11" s="45">
        <f t="shared" si="1"/>
        <v>0.23223987060921494</v>
      </c>
      <c r="F11" s="39">
        <f t="shared" si="2"/>
        <v>39</v>
      </c>
      <c r="G11" s="45">
        <f t="shared" si="0"/>
        <v>16.182572614107883</v>
      </c>
    </row>
    <row r="12" spans="1:7" s="2" customFormat="1" ht="24.75" customHeight="1">
      <c r="A12" s="38">
        <v>5</v>
      </c>
      <c r="B12" s="38" t="s">
        <v>13</v>
      </c>
      <c r="C12" s="39">
        <v>3340</v>
      </c>
      <c r="D12" s="39">
        <v>3920</v>
      </c>
      <c r="E12" s="45">
        <f t="shared" si="1"/>
        <v>3.251358188529009</v>
      </c>
      <c r="F12" s="39">
        <f t="shared" si="2"/>
        <v>580</v>
      </c>
      <c r="G12" s="45">
        <f t="shared" si="0"/>
        <v>17.365269461077844</v>
      </c>
    </row>
    <row r="13" spans="1:7" s="2" customFormat="1" ht="24.75" customHeight="1">
      <c r="A13" s="38">
        <v>6</v>
      </c>
      <c r="B13" s="38" t="s">
        <v>14</v>
      </c>
      <c r="C13" s="39">
        <v>11072</v>
      </c>
      <c r="D13" s="39">
        <v>13010</v>
      </c>
      <c r="E13" s="45">
        <f t="shared" si="1"/>
        <v>10.79085970223531</v>
      </c>
      <c r="F13" s="39">
        <f t="shared" si="2"/>
        <v>1938</v>
      </c>
      <c r="G13" s="45">
        <f t="shared" si="0"/>
        <v>17.503612716763005</v>
      </c>
    </row>
    <row r="14" spans="1:7" s="2" customFormat="1" ht="24.75" customHeight="1">
      <c r="A14" s="38">
        <v>7</v>
      </c>
      <c r="B14" s="38" t="s">
        <v>15</v>
      </c>
      <c r="C14" s="39">
        <v>14543</v>
      </c>
      <c r="D14" s="39">
        <v>17020</v>
      </c>
      <c r="E14" s="45">
        <f t="shared" si="1"/>
        <v>14.116866420602994</v>
      </c>
      <c r="F14" s="39">
        <f t="shared" si="2"/>
        <v>2477</v>
      </c>
      <c r="G14" s="45">
        <f t="shared" si="0"/>
        <v>17.032249192051157</v>
      </c>
    </row>
    <row r="15" spans="1:7" s="2" customFormat="1" ht="24.75" customHeight="1">
      <c r="A15" s="38">
        <v>8</v>
      </c>
      <c r="B15" s="38" t="s">
        <v>6</v>
      </c>
      <c r="C15" s="39">
        <v>843</v>
      </c>
      <c r="D15" s="39">
        <v>1000</v>
      </c>
      <c r="E15" s="45">
        <f t="shared" si="1"/>
        <v>0.8294281093186248</v>
      </c>
      <c r="F15" s="39">
        <f t="shared" si="2"/>
        <v>157</v>
      </c>
      <c r="G15" s="45">
        <f t="shared" si="0"/>
        <v>18.62396204033215</v>
      </c>
    </row>
    <row r="16" spans="1:7" s="2" customFormat="1" ht="24.75" customHeight="1">
      <c r="A16" s="38">
        <v>9</v>
      </c>
      <c r="B16" s="38" t="s">
        <v>16</v>
      </c>
      <c r="C16" s="39">
        <v>123</v>
      </c>
      <c r="D16" s="39">
        <v>144</v>
      </c>
      <c r="E16" s="45">
        <f t="shared" si="1"/>
        <v>0.11943764774188198</v>
      </c>
      <c r="F16" s="39">
        <f t="shared" si="2"/>
        <v>21</v>
      </c>
      <c r="G16" s="45">
        <f t="shared" si="0"/>
        <v>17.073170731707318</v>
      </c>
    </row>
    <row r="17" spans="1:7" s="7" customFormat="1" ht="24.75" customHeight="1">
      <c r="A17" s="40">
        <v>10</v>
      </c>
      <c r="B17" s="40" t="s">
        <v>17</v>
      </c>
      <c r="C17" s="39">
        <v>91</v>
      </c>
      <c r="D17" s="39">
        <v>105</v>
      </c>
      <c r="E17" s="45">
        <f t="shared" si="1"/>
        <v>0.08708995147845561</v>
      </c>
      <c r="F17" s="39">
        <f t="shared" si="2"/>
        <v>14</v>
      </c>
      <c r="G17" s="45">
        <f t="shared" si="0"/>
        <v>15.384615384615385</v>
      </c>
    </row>
    <row r="18" spans="1:7" s="2" customFormat="1" ht="24.75" customHeight="1">
      <c r="A18" s="32">
        <v>11</v>
      </c>
      <c r="B18" s="32" t="s">
        <v>18</v>
      </c>
      <c r="C18" s="33">
        <v>824</v>
      </c>
      <c r="D18" s="33">
        <v>960</v>
      </c>
      <c r="E18" s="46">
        <f t="shared" si="1"/>
        <v>0.7962509849458798</v>
      </c>
      <c r="F18" s="33">
        <f t="shared" si="2"/>
        <v>136</v>
      </c>
      <c r="G18" s="46">
        <f t="shared" si="0"/>
        <v>16.50485436893204</v>
      </c>
    </row>
    <row r="19" spans="1:7" s="10" customFormat="1" ht="24.75" customHeight="1">
      <c r="A19" s="41"/>
      <c r="B19" s="42" t="s">
        <v>20</v>
      </c>
      <c r="C19" s="43">
        <f>SUM(C8:C18)</f>
        <v>102723</v>
      </c>
      <c r="D19" s="43">
        <f>SUM(D8:D18)</f>
        <v>120565</v>
      </c>
      <c r="E19" s="47">
        <f t="shared" si="1"/>
        <v>100</v>
      </c>
      <c r="F19" s="43">
        <f>SUM(F8:F18)</f>
        <v>17842</v>
      </c>
      <c r="G19" s="47">
        <f t="shared" si="0"/>
        <v>17.369041013210285</v>
      </c>
    </row>
  </sheetData>
  <mergeCells count="5">
    <mergeCell ref="F5:G5"/>
    <mergeCell ref="D5:D6"/>
    <mergeCell ref="A5:A6"/>
    <mergeCell ref="B5:B6"/>
    <mergeCell ref="C5:C6"/>
  </mergeCells>
  <printOptions/>
  <pageMargins left="0.75" right="0.16" top="0.74" bottom="1" header="0.17" footer="0.44"/>
  <pageSetup firstPageNumber="7" useFirstPageNumber="1" horizontalDpi="600" verticalDpi="600" orientation="landscape" paperSize="9" r:id="rId1"/>
  <headerFooter alignWithMargins="0">
    <oddFooter>&amp;C&amp;P</oddFooter>
  </headerFooter>
  <ignoredErrors>
    <ignoredError sqref="C19:D19" formulaRange="1"/>
    <ignoredError sqref="G1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55.140625" style="0" customWidth="1"/>
    <col min="3" max="4" width="16.28125" style="0" customWidth="1"/>
    <col min="5" max="7" width="11.140625" style="0" customWidth="1"/>
  </cols>
  <sheetData>
    <row r="1" ht="16.5">
      <c r="A1" s="30" t="s">
        <v>38</v>
      </c>
    </row>
    <row r="2" spans="1:6" ht="24" customHeight="1">
      <c r="A2" s="20" t="s">
        <v>19</v>
      </c>
      <c r="B2" s="20"/>
      <c r="C2" s="20"/>
      <c r="D2" s="20"/>
      <c r="E2" s="20"/>
      <c r="F2" s="20"/>
    </row>
    <row r="3" spans="1:6" ht="24" customHeight="1">
      <c r="A3" s="31" t="s">
        <v>32</v>
      </c>
      <c r="B3" s="20"/>
      <c r="C3" s="20"/>
      <c r="D3" s="20"/>
      <c r="E3" s="20"/>
      <c r="F3" s="20"/>
    </row>
    <row r="4" spans="1:6" ht="17.25" customHeight="1">
      <c r="A4" s="1"/>
      <c r="B4" s="1"/>
      <c r="C4" s="1"/>
      <c r="E4" s="12"/>
      <c r="F4" s="12" t="s">
        <v>35</v>
      </c>
    </row>
    <row r="5" spans="1:7" s="2" customFormat="1" ht="36" customHeight="1">
      <c r="A5" s="56" t="s">
        <v>0</v>
      </c>
      <c r="B5" s="56" t="s">
        <v>1</v>
      </c>
      <c r="C5" s="54" t="s">
        <v>26</v>
      </c>
      <c r="D5" s="54" t="s">
        <v>25</v>
      </c>
      <c r="E5" s="50" t="s">
        <v>33</v>
      </c>
      <c r="F5" s="52" t="s">
        <v>29</v>
      </c>
      <c r="G5" s="53"/>
    </row>
    <row r="6" spans="1:7" s="2" customFormat="1" ht="16.5">
      <c r="A6" s="57"/>
      <c r="B6" s="57"/>
      <c r="C6" s="55"/>
      <c r="D6" s="55"/>
      <c r="E6" s="49" t="s">
        <v>34</v>
      </c>
      <c r="F6" s="51" t="s">
        <v>27</v>
      </c>
      <c r="G6" s="11" t="s">
        <v>28</v>
      </c>
    </row>
    <row r="7" spans="1:7" s="2" customFormat="1" ht="18.75">
      <c r="A7" s="34" t="s">
        <v>7</v>
      </c>
      <c r="B7" s="34" t="s">
        <v>8</v>
      </c>
      <c r="C7" s="34">
        <v>1</v>
      </c>
      <c r="D7" s="34">
        <v>2</v>
      </c>
      <c r="E7" s="34">
        <v>3</v>
      </c>
      <c r="F7" s="48">
        <v>4</v>
      </c>
      <c r="G7" s="34">
        <v>5</v>
      </c>
    </row>
    <row r="8" spans="1:7" s="2" customFormat="1" ht="24.75" customHeight="1">
      <c r="A8" s="36">
        <v>1</v>
      </c>
      <c r="B8" s="36" t="s">
        <v>9</v>
      </c>
      <c r="C8" s="37">
        <v>26558</v>
      </c>
      <c r="D8" s="37">
        <v>33329</v>
      </c>
      <c r="E8" s="44">
        <f>D8/D$20*100</f>
        <v>46.480071402672024</v>
      </c>
      <c r="F8" s="37">
        <f>D8-C8</f>
        <v>6771</v>
      </c>
      <c r="G8" s="44">
        <f>F8/C8*100</f>
        <v>25.495142706529105</v>
      </c>
    </row>
    <row r="9" spans="1:7" s="2" customFormat="1" ht="24.75" customHeight="1">
      <c r="A9" s="38">
        <v>2</v>
      </c>
      <c r="B9" s="38" t="s">
        <v>10</v>
      </c>
      <c r="C9" s="39">
        <v>7110</v>
      </c>
      <c r="D9" s="39">
        <v>9088</v>
      </c>
      <c r="E9" s="45">
        <f aca="true" t="shared" si="0" ref="E9:E20">D9/D$20*100</f>
        <v>12.673974283881403</v>
      </c>
      <c r="F9" s="39">
        <f aca="true" t="shared" si="1" ref="F9:F20">D9-C9</f>
        <v>1978</v>
      </c>
      <c r="G9" s="45">
        <f aca="true" t="shared" si="2" ref="G9:G20">F9/C9*100</f>
        <v>27.819971870604782</v>
      </c>
    </row>
    <row r="10" spans="1:7" s="2" customFormat="1" ht="24.75" customHeight="1">
      <c r="A10" s="38">
        <v>3</v>
      </c>
      <c r="B10" s="38" t="s">
        <v>11</v>
      </c>
      <c r="C10" s="39">
        <v>5399</v>
      </c>
      <c r="D10" s="39">
        <v>6814</v>
      </c>
      <c r="E10" s="45">
        <f t="shared" si="0"/>
        <v>9.5026915460352</v>
      </c>
      <c r="F10" s="39">
        <f t="shared" si="1"/>
        <v>1415</v>
      </c>
      <c r="G10" s="45">
        <f t="shared" si="2"/>
        <v>26.208557140211152</v>
      </c>
    </row>
    <row r="11" spans="1:7" s="2" customFormat="1" ht="24.75" customHeight="1">
      <c r="A11" s="38">
        <v>4</v>
      </c>
      <c r="B11" s="38" t="s">
        <v>12</v>
      </c>
      <c r="C11" s="39">
        <v>1892</v>
      </c>
      <c r="D11" s="39">
        <v>2370</v>
      </c>
      <c r="E11" s="45">
        <f t="shared" si="0"/>
        <v>3.305162747887206</v>
      </c>
      <c r="F11" s="39">
        <f t="shared" si="1"/>
        <v>478</v>
      </c>
      <c r="G11" s="45">
        <f t="shared" si="2"/>
        <v>25.26427061310782</v>
      </c>
    </row>
    <row r="12" spans="1:7" s="2" customFormat="1" ht="24.75" customHeight="1">
      <c r="A12" s="38">
        <v>5</v>
      </c>
      <c r="B12" s="38" t="s">
        <v>13</v>
      </c>
      <c r="C12" s="39">
        <v>512</v>
      </c>
      <c r="D12" s="39">
        <v>648</v>
      </c>
      <c r="E12" s="45">
        <f t="shared" si="0"/>
        <v>0.9036900677767551</v>
      </c>
      <c r="F12" s="39">
        <f t="shared" si="1"/>
        <v>136</v>
      </c>
      <c r="G12" s="45">
        <f t="shared" si="2"/>
        <v>26.5625</v>
      </c>
    </row>
    <row r="13" spans="1:7" s="2" customFormat="1" ht="24.75" customHeight="1">
      <c r="A13" s="38">
        <v>6</v>
      </c>
      <c r="B13" s="38" t="s">
        <v>14</v>
      </c>
      <c r="C13" s="39">
        <v>2467</v>
      </c>
      <c r="D13" s="39">
        <v>3507</v>
      </c>
      <c r="E13" s="45">
        <f t="shared" si="0"/>
        <v>4.890804116810308</v>
      </c>
      <c r="F13" s="39">
        <f t="shared" si="1"/>
        <v>1040</v>
      </c>
      <c r="G13" s="45">
        <f t="shared" si="2"/>
        <v>42.15646534252128</v>
      </c>
    </row>
    <row r="14" spans="1:7" s="2" customFormat="1" ht="24.75" customHeight="1">
      <c r="A14" s="38">
        <v>7</v>
      </c>
      <c r="B14" s="38" t="s">
        <v>15</v>
      </c>
      <c r="C14" s="39">
        <v>1052</v>
      </c>
      <c r="D14" s="39">
        <v>1549</v>
      </c>
      <c r="E14" s="45">
        <f t="shared" si="0"/>
        <v>2.1602097453490643</v>
      </c>
      <c r="F14" s="39">
        <f t="shared" si="1"/>
        <v>497</v>
      </c>
      <c r="G14" s="45">
        <f t="shared" si="2"/>
        <v>47.243346007604565</v>
      </c>
    </row>
    <row r="15" spans="1:7" s="2" customFormat="1" ht="24.75" customHeight="1">
      <c r="A15" s="38">
        <v>8</v>
      </c>
      <c r="B15" s="38" t="s">
        <v>6</v>
      </c>
      <c r="C15" s="39">
        <v>3052</v>
      </c>
      <c r="D15" s="39">
        <v>4005</v>
      </c>
      <c r="E15" s="45">
        <f t="shared" si="0"/>
        <v>5.585306668898</v>
      </c>
      <c r="F15" s="39">
        <f t="shared" si="1"/>
        <v>953</v>
      </c>
      <c r="G15" s="45">
        <f t="shared" si="2"/>
        <v>31.225425950196595</v>
      </c>
    </row>
    <row r="16" spans="1:7" s="2" customFormat="1" ht="24.75" customHeight="1">
      <c r="A16" s="38">
        <v>9</v>
      </c>
      <c r="B16" s="38" t="s">
        <v>16</v>
      </c>
      <c r="C16" s="39">
        <v>1224</v>
      </c>
      <c r="D16" s="39">
        <v>1525</v>
      </c>
      <c r="E16" s="45">
        <f t="shared" si="0"/>
        <v>2.126739742838814</v>
      </c>
      <c r="F16" s="39">
        <f t="shared" si="1"/>
        <v>301</v>
      </c>
      <c r="G16" s="45">
        <f t="shared" si="2"/>
        <v>24.591503267973856</v>
      </c>
    </row>
    <row r="17" spans="1:7" s="7" customFormat="1" ht="24.75" customHeight="1">
      <c r="A17" s="40">
        <v>10</v>
      </c>
      <c r="B17" s="40" t="s">
        <v>17</v>
      </c>
      <c r="C17" s="39">
        <v>1424</v>
      </c>
      <c r="D17" s="39">
        <v>1725</v>
      </c>
      <c r="E17" s="45">
        <f t="shared" si="0"/>
        <v>2.4056564304242323</v>
      </c>
      <c r="F17" s="39">
        <f t="shared" si="1"/>
        <v>301</v>
      </c>
      <c r="G17" s="45">
        <f t="shared" si="2"/>
        <v>21.1376404494382</v>
      </c>
    </row>
    <row r="18" spans="1:7" s="2" customFormat="1" ht="24.75" customHeight="1">
      <c r="A18" s="40">
        <v>11</v>
      </c>
      <c r="B18" s="40" t="s">
        <v>18</v>
      </c>
      <c r="C18" s="39">
        <v>1454</v>
      </c>
      <c r="D18" s="39">
        <v>1893</v>
      </c>
      <c r="E18" s="45">
        <f t="shared" si="0"/>
        <v>2.6399464479959835</v>
      </c>
      <c r="F18" s="39">
        <f t="shared" si="1"/>
        <v>439</v>
      </c>
      <c r="G18" s="45">
        <f t="shared" si="2"/>
        <v>30.192572214580466</v>
      </c>
    </row>
    <row r="19" spans="1:7" s="2" customFormat="1" ht="24.75" customHeight="1">
      <c r="A19" s="32">
        <v>12</v>
      </c>
      <c r="B19" s="32" t="s">
        <v>23</v>
      </c>
      <c r="C19" s="33">
        <f>C20-SUM(C8:C18)</f>
        <v>5077</v>
      </c>
      <c r="D19" s="33">
        <f>D20-SUM(D8:D18)</f>
        <v>5253</v>
      </c>
      <c r="E19" s="46">
        <f t="shared" si="0"/>
        <v>7.32574679943101</v>
      </c>
      <c r="F19" s="33">
        <f t="shared" si="1"/>
        <v>176</v>
      </c>
      <c r="G19" s="46">
        <f t="shared" si="2"/>
        <v>3.4666141422099663</v>
      </c>
    </row>
    <row r="20" spans="1:7" s="10" customFormat="1" ht="24.75" customHeight="1">
      <c r="A20" s="41"/>
      <c r="B20" s="42" t="s">
        <v>20</v>
      </c>
      <c r="C20" s="43">
        <v>57221</v>
      </c>
      <c r="D20" s="43">
        <v>71706</v>
      </c>
      <c r="E20" s="47">
        <f t="shared" si="0"/>
        <v>100</v>
      </c>
      <c r="F20" s="43">
        <f t="shared" si="1"/>
        <v>14485</v>
      </c>
      <c r="G20" s="47">
        <f t="shared" si="2"/>
        <v>25.314132923227483</v>
      </c>
    </row>
    <row r="21" spans="3:5" ht="33.75" customHeight="1">
      <c r="C21" s="26"/>
      <c r="D21" s="26"/>
      <c r="E21" s="26"/>
    </row>
    <row r="22" spans="3:5" ht="33.75" customHeight="1">
      <c r="C22" s="3"/>
      <c r="D22" s="3"/>
      <c r="E22" s="3"/>
    </row>
    <row r="23" spans="3:5" ht="12.75">
      <c r="C23" s="3"/>
      <c r="D23" s="3"/>
      <c r="E23" s="3"/>
    </row>
  </sheetData>
  <mergeCells count="5">
    <mergeCell ref="C5:C6"/>
    <mergeCell ref="D5:D6"/>
    <mergeCell ref="F5:G5"/>
    <mergeCell ref="A5:A6"/>
    <mergeCell ref="B5:B6"/>
  </mergeCells>
  <printOptions/>
  <pageMargins left="0.75" right="0.66" top="0.78" bottom="0.52" header="0.17" footer="0.21"/>
  <pageSetup firstPageNumber="8" useFirstPageNumber="1" horizontalDpi="600" verticalDpi="600" orientation="landscape" paperSize="9" r:id="rId1"/>
  <headerFooter alignWithMargins="0">
    <oddFooter>&amp;C&amp;P</oddFooter>
  </headerFooter>
  <ignoredErrors>
    <ignoredError sqref="C19:D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47.28125" style="0" customWidth="1"/>
    <col min="3" max="3" width="16.28125" style="3" customWidth="1"/>
    <col min="4" max="6" width="16.28125" style="0" customWidth="1"/>
    <col min="7" max="7" width="12.7109375" style="0" hidden="1" customWidth="1"/>
  </cols>
  <sheetData>
    <row r="1" ht="16.5">
      <c r="A1" s="30" t="s">
        <v>30</v>
      </c>
    </row>
    <row r="2" spans="1:7" ht="24" customHeight="1">
      <c r="A2" s="20" t="s">
        <v>19</v>
      </c>
      <c r="B2" s="20"/>
      <c r="C2" s="20"/>
      <c r="D2" s="20"/>
      <c r="E2" s="20"/>
      <c r="F2" s="20"/>
      <c r="G2" s="20"/>
    </row>
    <row r="3" spans="1:7" ht="24" customHeight="1">
      <c r="A3" s="31" t="s">
        <v>32</v>
      </c>
      <c r="B3" s="20"/>
      <c r="C3" s="20"/>
      <c r="D3" s="20"/>
      <c r="E3" s="20"/>
      <c r="F3" s="20"/>
      <c r="G3" s="20"/>
    </row>
    <row r="4" spans="1:7" ht="17.25" customHeight="1">
      <c r="A4" s="1"/>
      <c r="B4" s="1"/>
      <c r="C4" s="4"/>
      <c r="D4" s="1"/>
      <c r="E4" s="12" t="s">
        <v>36</v>
      </c>
      <c r="F4" s="12"/>
      <c r="G4" s="12"/>
    </row>
    <row r="5" spans="1:7" s="2" customFormat="1" ht="31.5" customHeight="1">
      <c r="A5" s="58" t="s">
        <v>0</v>
      </c>
      <c r="B5" s="58" t="s">
        <v>1</v>
      </c>
      <c r="C5" s="60" t="s">
        <v>5</v>
      </c>
      <c r="D5" s="61" t="s">
        <v>22</v>
      </c>
      <c r="E5" s="61"/>
      <c r="F5" s="61"/>
      <c r="G5" s="62"/>
    </row>
    <row r="6" spans="1:7" s="2" customFormat="1" ht="26.25" customHeight="1">
      <c r="A6" s="59"/>
      <c r="B6" s="59"/>
      <c r="C6" s="61"/>
      <c r="D6" s="13" t="s">
        <v>2</v>
      </c>
      <c r="E6" s="13" t="s">
        <v>3</v>
      </c>
      <c r="F6" s="13" t="s">
        <v>4</v>
      </c>
      <c r="G6" s="62"/>
    </row>
    <row r="7" spans="1:7" s="2" customFormat="1" ht="16.5">
      <c r="A7" s="14" t="s">
        <v>7</v>
      </c>
      <c r="B7" s="14" t="s">
        <v>8</v>
      </c>
      <c r="C7" s="14" t="s">
        <v>21</v>
      </c>
      <c r="D7" s="14">
        <v>2</v>
      </c>
      <c r="E7" s="14">
        <v>3</v>
      </c>
      <c r="F7" s="14">
        <v>4</v>
      </c>
      <c r="G7" s="11">
        <v>9</v>
      </c>
    </row>
    <row r="8" spans="1:7" s="2" customFormat="1" ht="24.75" customHeight="1">
      <c r="A8" s="15">
        <v>1</v>
      </c>
      <c r="B8" s="15" t="s">
        <v>9</v>
      </c>
      <c r="C8" s="16">
        <f>D8+E8+F8</f>
        <v>33340784</v>
      </c>
      <c r="D8" s="16">
        <v>3633983</v>
      </c>
      <c r="E8" s="16">
        <v>27906184</v>
      </c>
      <c r="F8" s="16">
        <v>1800617</v>
      </c>
      <c r="G8" s="5" t="e">
        <f>#REF!-C8</f>
        <v>#REF!</v>
      </c>
    </row>
    <row r="9" spans="1:7" s="2" customFormat="1" ht="24.75" customHeight="1">
      <c r="A9" s="17">
        <v>2</v>
      </c>
      <c r="B9" s="17" t="s">
        <v>10</v>
      </c>
      <c r="C9" s="18">
        <f aca="true" t="shared" si="0" ref="C9:C18">D9+E9+F9</f>
        <v>8965022.666666664</v>
      </c>
      <c r="D9" s="18">
        <v>1173.3333333333333</v>
      </c>
      <c r="E9" s="18">
        <v>8963849.33333333</v>
      </c>
      <c r="F9" s="18">
        <v>0</v>
      </c>
      <c r="G9" s="6" t="e">
        <f>#REF!-C9</f>
        <v>#REF!</v>
      </c>
    </row>
    <row r="10" spans="1:7" s="2" customFormat="1" ht="24.75" customHeight="1">
      <c r="A10" s="17">
        <v>3</v>
      </c>
      <c r="B10" s="17" t="s">
        <v>11</v>
      </c>
      <c r="C10" s="18">
        <f t="shared" si="0"/>
        <v>5907811</v>
      </c>
      <c r="D10" s="18">
        <v>66884</v>
      </c>
      <c r="E10" s="18">
        <v>5771177</v>
      </c>
      <c r="F10" s="18">
        <v>69750</v>
      </c>
      <c r="G10" s="6" t="e">
        <f>#REF!-C10</f>
        <v>#REF!</v>
      </c>
    </row>
    <row r="11" spans="1:7" s="2" customFormat="1" ht="24.75" customHeight="1">
      <c r="A11" s="17">
        <v>4</v>
      </c>
      <c r="B11" s="17" t="s">
        <v>12</v>
      </c>
      <c r="C11" s="18">
        <f t="shared" si="0"/>
        <v>2450000</v>
      </c>
      <c r="D11" s="18">
        <v>0</v>
      </c>
      <c r="E11" s="18">
        <v>2450000</v>
      </c>
      <c r="F11" s="18">
        <v>0</v>
      </c>
      <c r="G11" s="6" t="e">
        <f>#REF!-C11</f>
        <v>#REF!</v>
      </c>
    </row>
    <row r="12" spans="1:7" s="2" customFormat="1" ht="24.75" customHeight="1">
      <c r="A12" s="17">
        <v>5</v>
      </c>
      <c r="B12" s="17" t="s">
        <v>13</v>
      </c>
      <c r="C12" s="18">
        <f t="shared" si="0"/>
        <v>748000</v>
      </c>
      <c r="D12" s="18">
        <v>0</v>
      </c>
      <c r="E12" s="18">
        <v>748000</v>
      </c>
      <c r="F12" s="18">
        <v>0</v>
      </c>
      <c r="G12" s="6" t="e">
        <f>#REF!-C12</f>
        <v>#REF!</v>
      </c>
    </row>
    <row r="13" spans="1:7" s="2" customFormat="1" ht="24.75" customHeight="1">
      <c r="A13" s="17">
        <v>6</v>
      </c>
      <c r="B13" s="17" t="s">
        <v>14</v>
      </c>
      <c r="C13" s="18">
        <f t="shared" si="0"/>
        <v>3496396</v>
      </c>
      <c r="D13" s="18">
        <v>413760</v>
      </c>
      <c r="E13" s="18">
        <v>3082636</v>
      </c>
      <c r="F13" s="18">
        <v>0</v>
      </c>
      <c r="G13" s="6" t="e">
        <f>#REF!-C13</f>
        <v>#REF!</v>
      </c>
    </row>
    <row r="14" spans="1:7" s="2" customFormat="1" ht="24.75" customHeight="1">
      <c r="A14" s="17">
        <v>7</v>
      </c>
      <c r="B14" s="17" t="s">
        <v>15</v>
      </c>
      <c r="C14" s="18">
        <f t="shared" si="0"/>
        <v>1549654.6666666667</v>
      </c>
      <c r="D14" s="18">
        <v>38184</v>
      </c>
      <c r="E14" s="18">
        <v>1464000</v>
      </c>
      <c r="F14" s="18">
        <v>47470.666666666664</v>
      </c>
      <c r="G14" s="6" t="e">
        <f>#REF!-C14</f>
        <v>#REF!</v>
      </c>
    </row>
    <row r="15" spans="1:7" s="2" customFormat="1" ht="24.75" customHeight="1">
      <c r="A15" s="17">
        <v>8</v>
      </c>
      <c r="B15" s="17" t="s">
        <v>6</v>
      </c>
      <c r="C15" s="18">
        <f t="shared" si="0"/>
        <v>4405400</v>
      </c>
      <c r="D15" s="18">
        <v>0</v>
      </c>
      <c r="E15" s="18">
        <v>4405400</v>
      </c>
      <c r="F15" s="18">
        <v>0</v>
      </c>
      <c r="G15" s="6" t="e">
        <f>#REF!-C15</f>
        <v>#REF!</v>
      </c>
    </row>
    <row r="16" spans="1:7" s="2" customFormat="1" ht="24.75" customHeight="1">
      <c r="A16" s="17">
        <v>9</v>
      </c>
      <c r="B16" s="17" t="s">
        <v>16</v>
      </c>
      <c r="C16" s="18">
        <f t="shared" si="0"/>
        <v>1973629.33333333</v>
      </c>
      <c r="D16" s="18">
        <v>0</v>
      </c>
      <c r="E16" s="18">
        <v>1973629.33333333</v>
      </c>
      <c r="F16" s="18">
        <v>0</v>
      </c>
      <c r="G16" s="6" t="e">
        <f>#REF!-C16</f>
        <v>#REF!</v>
      </c>
    </row>
    <row r="17" spans="1:7" s="7" customFormat="1" ht="24.75" customHeight="1">
      <c r="A17" s="19">
        <v>10</v>
      </c>
      <c r="B17" s="19" t="s">
        <v>17</v>
      </c>
      <c r="C17" s="18">
        <f t="shared" si="0"/>
        <v>1847400</v>
      </c>
      <c r="D17" s="18">
        <v>0</v>
      </c>
      <c r="E17" s="18">
        <v>1847400</v>
      </c>
      <c r="F17" s="18">
        <v>0</v>
      </c>
      <c r="G17" s="8" t="e">
        <f>#REF!-C17</f>
        <v>#REF!</v>
      </c>
    </row>
    <row r="18" spans="1:7" s="2" customFormat="1" ht="24.75" customHeight="1">
      <c r="A18" s="19">
        <v>11</v>
      </c>
      <c r="B18" s="19" t="s">
        <v>18</v>
      </c>
      <c r="C18" s="18">
        <f t="shared" si="0"/>
        <v>1829706</v>
      </c>
      <c r="D18" s="18">
        <v>0</v>
      </c>
      <c r="E18" s="18">
        <v>1829706</v>
      </c>
      <c r="F18" s="18">
        <v>0</v>
      </c>
      <c r="G18" s="6" t="e">
        <f>#REF!-C18</f>
        <v>#REF!</v>
      </c>
    </row>
    <row r="19" spans="1:7" s="2" customFormat="1" ht="24.75" customHeight="1">
      <c r="A19" s="27">
        <v>12</v>
      </c>
      <c r="B19" s="27" t="s">
        <v>23</v>
      </c>
      <c r="C19" s="28">
        <v>5186608.533000006</v>
      </c>
      <c r="D19" s="28">
        <v>448423</v>
      </c>
      <c r="E19" s="28">
        <v>3287431</v>
      </c>
      <c r="F19" s="28">
        <v>1457170</v>
      </c>
      <c r="G19" s="24"/>
    </row>
    <row r="20" spans="1:7" s="10" customFormat="1" ht="24.75" customHeight="1">
      <c r="A20" s="21"/>
      <c r="B20" s="22" t="s">
        <v>20</v>
      </c>
      <c r="C20" s="23">
        <f>SUM(C8:C19)</f>
        <v>71700412.19966666</v>
      </c>
      <c r="D20" s="23">
        <f>SUM(D8:D19)</f>
        <v>4602407.333333334</v>
      </c>
      <c r="E20" s="23">
        <f>SUM(E8:E19)</f>
        <v>63729412.66666666</v>
      </c>
      <c r="F20" s="23">
        <f>SUM(F8:F19)</f>
        <v>3375007.666666667</v>
      </c>
      <c r="G20" s="9" t="e">
        <f>SUM(G8:G18)</f>
        <v>#REF!</v>
      </c>
    </row>
    <row r="21" spans="3:6" ht="33.75" customHeight="1">
      <c r="C21" s="25"/>
      <c r="D21" s="26"/>
      <c r="E21" s="26"/>
      <c r="F21" s="26"/>
    </row>
    <row r="22" spans="4:6" ht="33.75" customHeight="1">
      <c r="D22" s="3"/>
      <c r="E22" s="3"/>
      <c r="F22" s="3"/>
    </row>
    <row r="23" spans="4:6" ht="12.75">
      <c r="D23" s="3"/>
      <c r="E23" s="3"/>
      <c r="F23" s="3"/>
    </row>
  </sheetData>
  <mergeCells count="5">
    <mergeCell ref="A5:A6"/>
    <mergeCell ref="B5:B6"/>
    <mergeCell ref="C5:C6"/>
    <mergeCell ref="G5:G6"/>
    <mergeCell ref="D5:F5"/>
  </mergeCells>
  <printOptions/>
  <pageMargins left="0.79" right="0.23" top="0.69" bottom="0.66" header="0.29" footer="0.39"/>
  <pageSetup firstPageNumber="7" useFirstPageNumber="1" horizontalDpi="600" verticalDpi="600" orientation="landscape" paperSize="9" r:id="rId1"/>
  <headerFooter alignWithMargins="0">
    <oddFooter>&amp;C&amp;P</oddFooter>
  </headerFooter>
  <ignoredErrors>
    <ignoredError sqref="D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hoangluc</dc:creator>
  <cp:keywords/>
  <dc:description/>
  <cp:lastModifiedBy>Chau Tuan</cp:lastModifiedBy>
  <cp:lastPrinted>2012-01-07T02:51:11Z</cp:lastPrinted>
  <dcterms:created xsi:type="dcterms:W3CDTF">2011-05-21T03:43:15Z</dcterms:created>
  <dcterms:modified xsi:type="dcterms:W3CDTF">2012-01-07T02:51:13Z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