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Sheet1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<sst xmlns="http://schemas.openxmlformats.org/spreadsheetml/2006/main" count="718" uniqueCount="271">
  <si>
    <t>§¬n vÞ b¸o c¸o :</t>
  </si>
  <si>
    <t>Côc TK tØnh,TP:  §ång Nai</t>
  </si>
  <si>
    <t>S¶n XuÊt S¶n PhÈm Chñ YÕu Ngµnh C«ng NghiÖp</t>
  </si>
  <si>
    <t>§¬n vÞ nhËn b¸o c¸o :</t>
  </si>
  <si>
    <t>Th¸ng 7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</si>
  <si>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</si>
  <si>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</si>
  <si>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</si>
  <si>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</si>
  <si>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</si>
  <si>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</si>
  <si>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M· SP</t>
  </si>
  <si>
    <t>Tªn S¶n PhÈm</t>
  </si>
  <si>
    <t>§VT</t>
  </si>
  <si>
    <t>Th¸ng</t>
  </si>
  <si>
    <t>®Çu n¨m ®Õn</t>
  </si>
  <si>
    <t xml:space="preserve">®Çu n¨m ®Õn </t>
  </si>
  <si>
    <t>7/2013</t>
  </si>
  <si>
    <t>Th¸ng 7/2013</t>
  </si>
  <si>
    <t>suy</t>
  </si>
  <si>
    <t>6/2013</t>
  </si>
  <si>
    <t xml:space="preserve">cuèi </t>
  </si>
  <si>
    <t>7/2012</t>
  </si>
  <si>
    <t>So víi</t>
  </si>
  <si>
    <t>réng</t>
  </si>
  <si>
    <t>Th¸ng 7/2012</t>
  </si>
  <si>
    <t>(%)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</si>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</sst>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4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164" fontId="0" fillId="0" borderId="14" xfId="0" applyNumberForma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164" fontId="0" fillId="0" borderId="15" xfId="0" applyNumberFormat="1" applyBorder="1" applyAlignment="1" applyProtection="1">
      <alignment horizontal="right" vertic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left" vertical="top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pane xSplit="2" ySplit="11" topLeftCell="L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51" sqref="M51"/>
    </sheetView>
  </sheetViews>
  <sheetFormatPr defaultColWidth="10.7109375" defaultRowHeight="12.75" customHeight="1"/>
  <cols>
    <col min="1" max="1" width="9.28125" style="2" customWidth="1"/>
    <col min="2" max="2" width="42.7109375" style="2" customWidth="1"/>
    <col min="3" max="3" width="8.00390625" style="2" customWidth="1"/>
    <col min="4" max="4" width="11.00390625" style="2" customWidth="1"/>
    <col min="5" max="5" width="11.28125" style="2" customWidth="1"/>
    <col min="6" max="6" width="13.8515625" style="2" bestFit="1" customWidth="1"/>
    <col min="7" max="7" width="11.00390625" style="2" customWidth="1"/>
    <col min="8" max="8" width="12.8515625" style="2" customWidth="1"/>
    <col min="9" max="9" width="9.28125" style="2" customWidth="1"/>
    <col min="10" max="10" width="8.8515625" style="2" customWidth="1"/>
    <col min="11" max="11" width="12.00390625" style="2" customWidth="1"/>
    <col min="12" max="12" width="4.7109375" style="2" customWidth="1"/>
    <col min="13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="2" customFormat="1" ht="15" customHeight="1" thickBot="1">
      <c r="A5" s="6"/>
    </row>
    <row r="6" spans="1:12" s="2" customFormat="1" ht="12" customHeight="1">
      <c r="A6" s="7"/>
      <c r="B6" s="7"/>
      <c r="C6" s="7"/>
      <c r="D6" s="7"/>
      <c r="E6" s="7"/>
      <c r="F6" s="7" t="s">
        <v>6</v>
      </c>
      <c r="G6" s="7"/>
      <c r="H6" s="7" t="s">
        <v>7</v>
      </c>
      <c r="I6" s="7" t="s">
        <v>8</v>
      </c>
      <c r="J6" s="7" t="s">
        <v>8</v>
      </c>
      <c r="K6" s="7" t="s">
        <v>9</v>
      </c>
      <c r="L6" s="7" t="s">
        <v>10</v>
      </c>
    </row>
    <row r="7" spans="1:12" s="2" customFormat="1" ht="12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14</v>
      </c>
      <c r="F7" s="8" t="s">
        <v>15</v>
      </c>
      <c r="G7" s="8" t="s">
        <v>14</v>
      </c>
      <c r="H7" s="8" t="s">
        <v>16</v>
      </c>
      <c r="I7" s="8" t="s">
        <v>17</v>
      </c>
      <c r="J7" s="8" t="s">
        <v>17</v>
      </c>
      <c r="K7" s="8" t="s">
        <v>18</v>
      </c>
      <c r="L7" s="8" t="s">
        <v>19</v>
      </c>
    </row>
    <row r="8" spans="1:12" s="2" customFormat="1" ht="12" customHeight="1">
      <c r="A8" s="8"/>
      <c r="B8" s="8"/>
      <c r="C8" s="8"/>
      <c r="D8" s="8" t="s">
        <v>20</v>
      </c>
      <c r="E8" s="8" t="s">
        <v>17</v>
      </c>
      <c r="F8" s="8" t="s">
        <v>21</v>
      </c>
      <c r="G8" s="8" t="s">
        <v>22</v>
      </c>
      <c r="H8" s="8" t="s">
        <v>21</v>
      </c>
      <c r="I8" s="8" t="s">
        <v>23</v>
      </c>
      <c r="J8" s="8" t="s">
        <v>23</v>
      </c>
      <c r="K8" s="8" t="s">
        <v>23</v>
      </c>
      <c r="L8" s="8" t="s">
        <v>24</v>
      </c>
    </row>
    <row r="9" spans="1:12" s="2" customFormat="1" ht="12" customHeight="1">
      <c r="A9" s="8"/>
      <c r="B9" s="8"/>
      <c r="C9" s="8"/>
      <c r="D9" s="8"/>
      <c r="E9" s="8"/>
      <c r="F9" s="8" t="s">
        <v>17</v>
      </c>
      <c r="G9" s="8"/>
      <c r="H9" s="8" t="s">
        <v>22</v>
      </c>
      <c r="I9" s="8" t="s">
        <v>20</v>
      </c>
      <c r="J9" s="8" t="s">
        <v>22</v>
      </c>
      <c r="K9" s="8" t="s">
        <v>25</v>
      </c>
      <c r="L9" s="8"/>
    </row>
    <row r="10" spans="1:12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 t="s">
        <v>26</v>
      </c>
      <c r="J10" s="9" t="s">
        <v>26</v>
      </c>
      <c r="K10" s="9" t="s">
        <v>26</v>
      </c>
      <c r="L10" s="9"/>
    </row>
    <row r="11" spans="1:12" s="2" customFormat="1" ht="12" customHeight="1">
      <c r="A11" s="20" t="s">
        <v>27</v>
      </c>
      <c r="B11" s="20" t="s">
        <v>28</v>
      </c>
      <c r="C11" s="20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34</v>
      </c>
      <c r="I11" s="20" t="s">
        <v>35</v>
      </c>
      <c r="J11" s="20" t="s">
        <v>36</v>
      </c>
      <c r="K11" s="20" t="s">
        <v>37</v>
      </c>
      <c r="L11" s="20" t="s">
        <v>38</v>
      </c>
    </row>
    <row r="12" spans="1:14" s="2" customFormat="1" ht="13.5" customHeight="1">
      <c r="A12" s="14" t="s">
        <v>74</v>
      </c>
      <c r="B12" s="15" t="s">
        <v>75</v>
      </c>
      <c r="C12" s="15" t="s">
        <v>76</v>
      </c>
      <c r="D12" s="16">
        <v>2.48751073028098</v>
      </c>
      <c r="E12" s="16">
        <v>3.0220171681926</v>
      </c>
      <c r="F12" s="16">
        <v>10.1659012902806</v>
      </c>
      <c r="G12" s="16">
        <v>0.0513948497991939</v>
      </c>
      <c r="H12" s="16">
        <v>2.05579399196776</v>
      </c>
      <c r="I12" s="16">
        <v>121.4876033057853</v>
      </c>
      <c r="J12" s="16">
        <v>5880</v>
      </c>
      <c r="K12" s="16">
        <v>494.50000000000125</v>
      </c>
      <c r="L12" s="16">
        <v>0.972860125</v>
      </c>
      <c r="M12" s="22">
        <f aca="true" t="shared" si="0" ref="M12:M43">K12-100</f>
        <v>394.50000000000125</v>
      </c>
      <c r="N12" s="23">
        <v>1</v>
      </c>
    </row>
    <row r="13" spans="1:14" s="2" customFormat="1" ht="13.5" customHeight="1">
      <c r="A13" s="14" t="s">
        <v>70</v>
      </c>
      <c r="B13" s="15" t="s">
        <v>71</v>
      </c>
      <c r="C13" s="15" t="s">
        <v>46</v>
      </c>
      <c r="D13" s="16">
        <v>1089.95</v>
      </c>
      <c r="E13" s="16">
        <v>1140</v>
      </c>
      <c r="F13" s="16">
        <v>5546.98</v>
      </c>
      <c r="G13" s="16">
        <v>197.83</v>
      </c>
      <c r="H13" s="16">
        <v>1348.7</v>
      </c>
      <c r="I13" s="16">
        <v>104.59195375934675</v>
      </c>
      <c r="J13" s="16">
        <v>576.2523378658444</v>
      </c>
      <c r="K13" s="16">
        <v>411.2834581448802</v>
      </c>
      <c r="L13" s="16">
        <v>1</v>
      </c>
      <c r="M13" s="22">
        <f t="shared" si="0"/>
        <v>311.2834581448802</v>
      </c>
      <c r="N13" s="23">
        <f>N12+1</f>
        <v>2</v>
      </c>
    </row>
    <row r="14" spans="1:14" s="2" customFormat="1" ht="13.5" customHeight="1">
      <c r="A14" s="14" t="s">
        <v>135</v>
      </c>
      <c r="B14" s="15" t="s">
        <v>136</v>
      </c>
      <c r="C14" s="15" t="s">
        <v>137</v>
      </c>
      <c r="D14" s="16">
        <v>61519</v>
      </c>
      <c r="E14" s="16">
        <v>45288</v>
      </c>
      <c r="F14" s="16">
        <v>459585</v>
      </c>
      <c r="G14" s="16">
        <v>18690</v>
      </c>
      <c r="H14" s="16">
        <v>183195</v>
      </c>
      <c r="I14" s="16">
        <v>73.61628114891334</v>
      </c>
      <c r="J14" s="16">
        <v>242.31139646869985</v>
      </c>
      <c r="K14" s="16">
        <v>250.8720216163105</v>
      </c>
      <c r="L14" s="16">
        <v>1</v>
      </c>
      <c r="M14" s="22">
        <f t="shared" si="0"/>
        <v>150.8720216163105</v>
      </c>
      <c r="N14" s="23">
        <f aca="true" t="shared" si="1" ref="N14:N77">N13+1</f>
        <v>3</v>
      </c>
    </row>
    <row r="15" spans="1:14" s="2" customFormat="1" ht="13.5" customHeight="1">
      <c r="A15" s="14" t="s">
        <v>251</v>
      </c>
      <c r="B15" s="15" t="s">
        <v>252</v>
      </c>
      <c r="C15" s="15" t="s">
        <v>76</v>
      </c>
      <c r="D15" s="16">
        <v>2307</v>
      </c>
      <c r="E15" s="16">
        <v>1980</v>
      </c>
      <c r="F15" s="16">
        <v>15975.2</v>
      </c>
      <c r="G15" s="16">
        <v>1069.15</v>
      </c>
      <c r="H15" s="16">
        <v>6512.35</v>
      </c>
      <c r="I15" s="16">
        <v>85.8257477243173</v>
      </c>
      <c r="J15" s="16">
        <v>185.19384557826308</v>
      </c>
      <c r="K15" s="16">
        <v>245.30622586316767</v>
      </c>
      <c r="L15" s="16">
        <v>1</v>
      </c>
      <c r="M15" s="22">
        <f t="shared" si="0"/>
        <v>145.30622586316767</v>
      </c>
      <c r="N15" s="23">
        <f t="shared" si="1"/>
        <v>4</v>
      </c>
    </row>
    <row r="16" spans="1:14" s="2" customFormat="1" ht="13.5" customHeight="1">
      <c r="A16" s="14" t="s">
        <v>101</v>
      </c>
      <c r="B16" s="15" t="s">
        <v>102</v>
      </c>
      <c r="C16" s="15" t="s">
        <v>76</v>
      </c>
      <c r="D16" s="16"/>
      <c r="E16" s="16"/>
      <c r="F16" s="16">
        <v>14.16</v>
      </c>
      <c r="G16" s="16">
        <v>6.1</v>
      </c>
      <c r="H16" s="16">
        <v>6.1</v>
      </c>
      <c r="I16" s="16" t="e">
        <v>#DIV/0!</v>
      </c>
      <c r="J16" s="16">
        <v>0</v>
      </c>
      <c r="K16" s="16">
        <v>232.13114754098362</v>
      </c>
      <c r="L16" s="16">
        <v>1</v>
      </c>
      <c r="M16" s="22">
        <f t="shared" si="0"/>
        <v>132.13114754098362</v>
      </c>
      <c r="N16" s="23">
        <f t="shared" si="1"/>
        <v>5</v>
      </c>
    </row>
    <row r="17" spans="1:14" s="2" customFormat="1" ht="13.5" customHeight="1">
      <c r="A17" s="14" t="s">
        <v>203</v>
      </c>
      <c r="B17" s="15" t="s">
        <v>204</v>
      </c>
      <c r="C17" s="15" t="s">
        <v>46</v>
      </c>
      <c r="D17" s="16">
        <v>36.4537036945903</v>
      </c>
      <c r="E17" s="16">
        <v>41.1574073971181</v>
      </c>
      <c r="F17" s="16">
        <v>301.883703628233</v>
      </c>
      <c r="G17" s="16">
        <v>13.7583333298938</v>
      </c>
      <c r="H17" s="16">
        <v>131.668425893009</v>
      </c>
      <c r="I17" s="16">
        <v>112.90322580645164</v>
      </c>
      <c r="J17" s="16">
        <v>299.1452991452984</v>
      </c>
      <c r="K17" s="16">
        <v>229.27569884790552</v>
      </c>
      <c r="L17" s="16">
        <v>0.850393701</v>
      </c>
      <c r="M17" s="22">
        <f t="shared" si="0"/>
        <v>129.27569884790552</v>
      </c>
      <c r="N17" s="23">
        <f t="shared" si="1"/>
        <v>6</v>
      </c>
    </row>
    <row r="18" spans="1:14" s="2" customFormat="1" ht="13.5" customHeight="1">
      <c r="A18" s="14" t="s">
        <v>184</v>
      </c>
      <c r="B18" s="15" t="s">
        <v>185</v>
      </c>
      <c r="C18" s="15" t="s">
        <v>46</v>
      </c>
      <c r="D18" s="16">
        <v>56577.0212930633</v>
      </c>
      <c r="E18" s="16">
        <v>99536.0851353543</v>
      </c>
      <c r="F18" s="16">
        <v>417709.463951367</v>
      </c>
      <c r="G18" s="16">
        <v>36669.8042659924</v>
      </c>
      <c r="H18" s="16">
        <v>212003.545831919</v>
      </c>
      <c r="I18" s="16">
        <v>175.93023255813938</v>
      </c>
      <c r="J18" s="16">
        <v>271.4388231072837</v>
      </c>
      <c r="K18" s="16">
        <v>197.02947057429697</v>
      </c>
      <c r="L18" s="16">
        <v>0.760025873</v>
      </c>
      <c r="M18" s="22">
        <f t="shared" si="0"/>
        <v>97.02947057429697</v>
      </c>
      <c r="N18" s="23">
        <f t="shared" si="1"/>
        <v>7</v>
      </c>
    </row>
    <row r="19" spans="1:14" s="2" customFormat="1" ht="13.5" customHeight="1">
      <c r="A19" s="14" t="s">
        <v>138</v>
      </c>
      <c r="B19" s="15" t="s">
        <v>139</v>
      </c>
      <c r="C19" s="15" t="s">
        <v>137</v>
      </c>
      <c r="D19" s="16">
        <v>287685.9890247</v>
      </c>
      <c r="E19" s="16">
        <v>311588.136863705</v>
      </c>
      <c r="F19" s="16">
        <v>1852844.95209815</v>
      </c>
      <c r="G19" s="16">
        <v>133467.726866547</v>
      </c>
      <c r="H19" s="16">
        <v>1028518.16344687</v>
      </c>
      <c r="I19" s="16">
        <v>108.30841568615732</v>
      </c>
      <c r="J19" s="16">
        <v>233.45579053373612</v>
      </c>
      <c r="K19" s="16">
        <v>180.14703268717355</v>
      </c>
      <c r="L19" s="16">
        <v>0.930000105</v>
      </c>
      <c r="M19" s="22">
        <f t="shared" si="0"/>
        <v>80.14703268717355</v>
      </c>
      <c r="N19" s="23">
        <f t="shared" si="1"/>
        <v>8</v>
      </c>
    </row>
    <row r="20" spans="1:14" s="2" customFormat="1" ht="13.5" customHeight="1">
      <c r="A20" s="14" t="s">
        <v>169</v>
      </c>
      <c r="B20" s="15" t="s">
        <v>170</v>
      </c>
      <c r="C20" s="15" t="s">
        <v>65</v>
      </c>
      <c r="D20" s="16">
        <v>1685.49293160366</v>
      </c>
      <c r="E20" s="16">
        <v>1835.50424172468</v>
      </c>
      <c r="F20" s="16">
        <v>11469.1574014478</v>
      </c>
      <c r="G20" s="16">
        <v>1763.54759703249</v>
      </c>
      <c r="H20" s="16">
        <v>6796.85391304429</v>
      </c>
      <c r="I20" s="16">
        <v>108.90014471780027</v>
      </c>
      <c r="J20" s="16">
        <v>104.0802213001379</v>
      </c>
      <c r="K20" s="16">
        <v>168.74214965009892</v>
      </c>
      <c r="L20" s="16">
        <v>0.819938176</v>
      </c>
      <c r="M20" s="22">
        <f t="shared" si="0"/>
        <v>68.74214965009892</v>
      </c>
      <c r="N20" s="23">
        <f t="shared" si="1"/>
        <v>9</v>
      </c>
    </row>
    <row r="21" spans="1:14" s="2" customFormat="1" ht="13.5" customHeight="1">
      <c r="A21" s="14" t="s">
        <v>125</v>
      </c>
      <c r="B21" s="15" t="s">
        <v>126</v>
      </c>
      <c r="C21" s="15" t="s">
        <v>46</v>
      </c>
      <c r="D21" s="16">
        <v>1435.53</v>
      </c>
      <c r="E21" s="16">
        <v>1387.53</v>
      </c>
      <c r="F21" s="16">
        <v>5966.69</v>
      </c>
      <c r="G21" s="16">
        <v>614.76</v>
      </c>
      <c r="H21" s="16">
        <v>3552.64</v>
      </c>
      <c r="I21" s="16">
        <v>96.65628722492738</v>
      </c>
      <c r="J21" s="16">
        <v>225.70271325395277</v>
      </c>
      <c r="K21" s="16">
        <v>167.95087596829399</v>
      </c>
      <c r="L21" s="16">
        <v>1</v>
      </c>
      <c r="M21" s="22">
        <f t="shared" si="0"/>
        <v>67.95087596829399</v>
      </c>
      <c r="N21" s="23">
        <f t="shared" si="1"/>
        <v>10</v>
      </c>
    </row>
    <row r="22" spans="1:14" s="2" customFormat="1" ht="13.5" customHeight="1">
      <c r="A22" s="14" t="s">
        <v>188</v>
      </c>
      <c r="B22" s="15" t="s">
        <v>189</v>
      </c>
      <c r="C22" s="15" t="s">
        <v>46</v>
      </c>
      <c r="D22" s="16">
        <v>4424.3</v>
      </c>
      <c r="E22" s="16">
        <v>4753.2</v>
      </c>
      <c r="F22" s="16">
        <v>29169.15</v>
      </c>
      <c r="G22" s="16">
        <v>2276.1</v>
      </c>
      <c r="H22" s="16">
        <v>18675.15</v>
      </c>
      <c r="I22" s="16">
        <v>107.43394435277895</v>
      </c>
      <c r="J22" s="16">
        <v>208.83089495189137</v>
      </c>
      <c r="K22" s="16">
        <v>156.1923197404037</v>
      </c>
      <c r="L22" s="16">
        <v>1</v>
      </c>
      <c r="M22" s="22">
        <f t="shared" si="0"/>
        <v>56.19231974040369</v>
      </c>
      <c r="N22" s="23">
        <f t="shared" si="1"/>
        <v>11</v>
      </c>
    </row>
    <row r="23" spans="1:14" s="2" customFormat="1" ht="13.5" customHeight="1">
      <c r="A23" s="14" t="s">
        <v>97</v>
      </c>
      <c r="B23" s="15" t="s">
        <v>98</v>
      </c>
      <c r="C23" s="15" t="s">
        <v>76</v>
      </c>
      <c r="D23" s="16">
        <v>4050</v>
      </c>
      <c r="E23" s="16">
        <v>4450</v>
      </c>
      <c r="F23" s="16">
        <v>25885</v>
      </c>
      <c r="G23" s="16">
        <v>2664</v>
      </c>
      <c r="H23" s="16">
        <v>17189</v>
      </c>
      <c r="I23" s="16">
        <v>109.87654320987654</v>
      </c>
      <c r="J23" s="16">
        <v>167.04204204204206</v>
      </c>
      <c r="K23" s="16">
        <v>150.59049392053058</v>
      </c>
      <c r="L23" s="16">
        <v>1</v>
      </c>
      <c r="M23" s="22">
        <f t="shared" si="0"/>
        <v>50.59049392053058</v>
      </c>
      <c r="N23" s="23">
        <f t="shared" si="1"/>
        <v>12</v>
      </c>
    </row>
    <row r="24" spans="1:14" s="2" customFormat="1" ht="13.5" customHeight="1">
      <c r="A24" s="14" t="s">
        <v>83</v>
      </c>
      <c r="B24" s="15" t="s">
        <v>84</v>
      </c>
      <c r="C24" s="15" t="s">
        <v>76</v>
      </c>
      <c r="D24" s="16">
        <v>108.385441879026</v>
      </c>
      <c r="E24" s="16">
        <v>118.98601403885</v>
      </c>
      <c r="F24" s="16">
        <v>753.61414528061</v>
      </c>
      <c r="G24" s="16">
        <v>100.92177372568</v>
      </c>
      <c r="H24" s="16">
        <v>509.83343633574</v>
      </c>
      <c r="I24" s="16">
        <v>109.78043912175566</v>
      </c>
      <c r="J24" s="16">
        <v>117.89924973204616</v>
      </c>
      <c r="K24" s="16">
        <v>147.81575541552624</v>
      </c>
      <c r="L24" s="16">
        <v>0.924478401</v>
      </c>
      <c r="M24" s="22">
        <f t="shared" si="0"/>
        <v>47.81575541552624</v>
      </c>
      <c r="N24" s="23">
        <f t="shared" si="1"/>
        <v>13</v>
      </c>
    </row>
    <row r="25" spans="1:14" s="2" customFormat="1" ht="13.5" customHeight="1">
      <c r="A25" s="14" t="s">
        <v>229</v>
      </c>
      <c r="B25" s="15" t="s">
        <v>230</v>
      </c>
      <c r="C25" s="15" t="s">
        <v>46</v>
      </c>
      <c r="D25" s="16">
        <v>235</v>
      </c>
      <c r="E25" s="16">
        <v>240</v>
      </c>
      <c r="F25" s="16">
        <v>1545</v>
      </c>
      <c r="G25" s="16">
        <v>195</v>
      </c>
      <c r="H25" s="16">
        <v>1062</v>
      </c>
      <c r="I25" s="16">
        <v>102.12765957446808</v>
      </c>
      <c r="J25" s="16">
        <v>123.07692307692308</v>
      </c>
      <c r="K25" s="16">
        <v>145.48022598870057</v>
      </c>
      <c r="L25" s="16">
        <v>1</v>
      </c>
      <c r="M25" s="22">
        <f t="shared" si="0"/>
        <v>45.48022598870057</v>
      </c>
      <c r="N25" s="23">
        <f t="shared" si="1"/>
        <v>14</v>
      </c>
    </row>
    <row r="26" spans="1:14" s="2" customFormat="1" ht="13.5" customHeight="1">
      <c r="A26" s="14" t="s">
        <v>176</v>
      </c>
      <c r="B26" s="15" t="s">
        <v>177</v>
      </c>
      <c r="C26" s="15" t="s">
        <v>76</v>
      </c>
      <c r="D26" s="16">
        <v>9.76742433588866</v>
      </c>
      <c r="E26" s="16">
        <v>7.55812597419956</v>
      </c>
      <c r="F26" s="16">
        <v>46.0464290120466</v>
      </c>
      <c r="G26" s="16">
        <v>6.51161622392577</v>
      </c>
      <c r="H26" s="16">
        <v>31.9534310416929</v>
      </c>
      <c r="I26" s="16">
        <v>77.38095238095241</v>
      </c>
      <c r="J26" s="16">
        <v>116.07142857142864</v>
      </c>
      <c r="K26" s="16">
        <v>144.10480349345</v>
      </c>
      <c r="L26" s="16">
        <v>0.860001543</v>
      </c>
      <c r="M26" s="22">
        <f t="shared" si="0"/>
        <v>44.10480349344999</v>
      </c>
      <c r="N26" s="23">
        <f t="shared" si="1"/>
        <v>15</v>
      </c>
    </row>
    <row r="27" spans="1:14" s="2" customFormat="1" ht="13.5" customHeight="1">
      <c r="A27" s="14" t="s">
        <v>225</v>
      </c>
      <c r="B27" s="15" t="s">
        <v>226</v>
      </c>
      <c r="C27" s="15" t="s">
        <v>224</v>
      </c>
      <c r="D27" s="16">
        <v>520.267937501329</v>
      </c>
      <c r="E27" s="16">
        <v>513.511211040273</v>
      </c>
      <c r="F27" s="16">
        <v>3616.20000195729</v>
      </c>
      <c r="G27" s="16">
        <v>205.404484416109</v>
      </c>
      <c r="H27" s="16">
        <v>2658.09618977952</v>
      </c>
      <c r="I27" s="16">
        <v>98.70129870129874</v>
      </c>
      <c r="J27" s="16">
        <v>250</v>
      </c>
      <c r="K27" s="16">
        <v>136.04473817996939</v>
      </c>
      <c r="L27" s="16">
        <v>0.740003318</v>
      </c>
      <c r="M27" s="22">
        <f t="shared" si="0"/>
        <v>36.044738179969386</v>
      </c>
      <c r="N27" s="23">
        <f t="shared" si="1"/>
        <v>16</v>
      </c>
    </row>
    <row r="28" spans="1:14" s="2" customFormat="1" ht="13.5" customHeight="1">
      <c r="A28" s="14" t="s">
        <v>207</v>
      </c>
      <c r="B28" s="15" t="s">
        <v>208</v>
      </c>
      <c r="C28" s="15" t="s">
        <v>46</v>
      </c>
      <c r="D28" s="16">
        <v>8928.06641117504</v>
      </c>
      <c r="E28" s="16">
        <v>8226.19682211374</v>
      </c>
      <c r="F28" s="16">
        <v>52163.2188116259</v>
      </c>
      <c r="G28" s="16">
        <v>7671.07734625967</v>
      </c>
      <c r="H28" s="16">
        <v>38357.7438759739</v>
      </c>
      <c r="I28" s="16">
        <v>92.13861594731434</v>
      </c>
      <c r="J28" s="16">
        <v>107.23652559864672</v>
      </c>
      <c r="K28" s="16">
        <v>135.99136325715787</v>
      </c>
      <c r="L28" s="16">
        <v>0.839999352</v>
      </c>
      <c r="M28" s="22">
        <f t="shared" si="0"/>
        <v>35.99136325715787</v>
      </c>
      <c r="N28" s="23">
        <f t="shared" si="1"/>
        <v>17</v>
      </c>
    </row>
    <row r="29" spans="1:14" s="2" customFormat="1" ht="13.5" customHeight="1">
      <c r="A29" s="14" t="s">
        <v>222</v>
      </c>
      <c r="B29" s="15" t="s">
        <v>223</v>
      </c>
      <c r="C29" s="15" t="s">
        <v>224</v>
      </c>
      <c r="D29" s="16">
        <v>40.3076930518343</v>
      </c>
      <c r="E29" s="16">
        <v>40.0000007384616</v>
      </c>
      <c r="F29" s="16">
        <v>270.307697297988</v>
      </c>
      <c r="G29" s="16">
        <v>38.4615391715976</v>
      </c>
      <c r="H29" s="16">
        <v>203.076926826036</v>
      </c>
      <c r="I29" s="16">
        <v>99.23664122137426</v>
      </c>
      <c r="J29" s="16">
        <v>104</v>
      </c>
      <c r="K29" s="16">
        <v>133.1060606060602</v>
      </c>
      <c r="L29" s="16">
        <v>0.649999988</v>
      </c>
      <c r="M29" s="22">
        <f t="shared" si="0"/>
        <v>33.1060606060602</v>
      </c>
      <c r="N29" s="23">
        <f t="shared" si="1"/>
        <v>18</v>
      </c>
    </row>
    <row r="30" spans="1:14" s="2" customFormat="1" ht="13.5" customHeight="1">
      <c r="A30" s="14" t="s">
        <v>110</v>
      </c>
      <c r="B30" s="15" t="s">
        <v>111</v>
      </c>
      <c r="C30" s="15" t="s">
        <v>107</v>
      </c>
      <c r="D30" s="16">
        <v>1385</v>
      </c>
      <c r="E30" s="16">
        <v>1420</v>
      </c>
      <c r="F30" s="16">
        <v>8849</v>
      </c>
      <c r="G30" s="16">
        <v>1010</v>
      </c>
      <c r="H30" s="16">
        <v>6740</v>
      </c>
      <c r="I30" s="16">
        <v>102.52707581227436</v>
      </c>
      <c r="J30" s="16">
        <v>140.59405940594058</v>
      </c>
      <c r="K30" s="16">
        <v>131.29080118694364</v>
      </c>
      <c r="L30" s="16">
        <v>1</v>
      </c>
      <c r="M30" s="22">
        <f t="shared" si="0"/>
        <v>31.29080118694364</v>
      </c>
      <c r="N30" s="23">
        <f t="shared" si="1"/>
        <v>19</v>
      </c>
    </row>
    <row r="31" spans="1:14" s="2" customFormat="1" ht="13.5" customHeight="1">
      <c r="A31" s="14" t="s">
        <v>66</v>
      </c>
      <c r="B31" s="15" t="s">
        <v>67</v>
      </c>
      <c r="C31" s="15" t="s">
        <v>65</v>
      </c>
      <c r="D31" s="16">
        <v>27.1</v>
      </c>
      <c r="E31" s="16">
        <v>28.2</v>
      </c>
      <c r="F31" s="16">
        <v>159.3</v>
      </c>
      <c r="G31" s="16">
        <v>15</v>
      </c>
      <c r="H31" s="16">
        <v>122.36</v>
      </c>
      <c r="I31" s="16">
        <v>104.0590405904059</v>
      </c>
      <c r="J31" s="16">
        <v>188</v>
      </c>
      <c r="K31" s="16">
        <v>130.18960444589734</v>
      </c>
      <c r="L31" s="16">
        <v>1</v>
      </c>
      <c r="M31" s="22">
        <f t="shared" si="0"/>
        <v>30.189604445897345</v>
      </c>
      <c r="N31" s="23">
        <f t="shared" si="1"/>
        <v>20</v>
      </c>
    </row>
    <row r="32" spans="1:14" s="2" customFormat="1" ht="13.5" customHeight="1">
      <c r="A32" s="14" t="s">
        <v>257</v>
      </c>
      <c r="B32" s="15" t="s">
        <v>258</v>
      </c>
      <c r="C32" s="15" t="s">
        <v>215</v>
      </c>
      <c r="D32" s="16">
        <v>93052</v>
      </c>
      <c r="E32" s="16">
        <v>94704</v>
      </c>
      <c r="F32" s="16">
        <v>553566</v>
      </c>
      <c r="G32" s="16">
        <v>64554</v>
      </c>
      <c r="H32" s="16">
        <v>442544</v>
      </c>
      <c r="I32" s="16">
        <v>101.77535141641232</v>
      </c>
      <c r="J32" s="16">
        <v>146.70508411562412</v>
      </c>
      <c r="K32" s="16">
        <v>125.08722296540004</v>
      </c>
      <c r="L32" s="16">
        <v>1</v>
      </c>
      <c r="M32" s="22">
        <f t="shared" si="0"/>
        <v>25.087222965400045</v>
      </c>
      <c r="N32" s="23">
        <f t="shared" si="1"/>
        <v>21</v>
      </c>
    </row>
    <row r="33" spans="1:14" s="2" customFormat="1" ht="13.5" customHeight="1">
      <c r="A33" s="14" t="s">
        <v>85</v>
      </c>
      <c r="B33" s="15" t="s">
        <v>86</v>
      </c>
      <c r="C33" s="15" t="s">
        <v>76</v>
      </c>
      <c r="D33" s="16">
        <v>531.167189510605</v>
      </c>
      <c r="E33" s="16">
        <v>547.79543147905</v>
      </c>
      <c r="F33" s="16">
        <v>2881.26260301684</v>
      </c>
      <c r="G33" s="16">
        <v>522.473145888422</v>
      </c>
      <c r="H33" s="16">
        <v>2348.75243115809</v>
      </c>
      <c r="I33" s="16">
        <v>103.13050999700594</v>
      </c>
      <c r="J33" s="16">
        <v>104.84661954205694</v>
      </c>
      <c r="K33" s="16">
        <v>122.67204345569051</v>
      </c>
      <c r="L33" s="16">
        <v>0.565904683</v>
      </c>
      <c r="M33" s="22">
        <f t="shared" si="0"/>
        <v>22.672043455690513</v>
      </c>
      <c r="N33" s="23">
        <f t="shared" si="1"/>
        <v>22</v>
      </c>
    </row>
    <row r="34" spans="1:14" s="2" customFormat="1" ht="13.5" customHeight="1">
      <c r="A34" s="14" t="s">
        <v>144</v>
      </c>
      <c r="B34" s="15" t="s">
        <v>145</v>
      </c>
      <c r="C34" s="15" t="s">
        <v>46</v>
      </c>
      <c r="D34" s="16">
        <v>1010</v>
      </c>
      <c r="E34" s="16">
        <v>870</v>
      </c>
      <c r="F34" s="16">
        <v>6560</v>
      </c>
      <c r="G34" s="16">
        <v>844</v>
      </c>
      <c r="H34" s="16">
        <v>5395</v>
      </c>
      <c r="I34" s="16">
        <v>86.13861386138613</v>
      </c>
      <c r="J34" s="16">
        <v>103.08056872037913</v>
      </c>
      <c r="K34" s="16">
        <v>121.5940685820204</v>
      </c>
      <c r="L34" s="16">
        <v>1</v>
      </c>
      <c r="M34" s="22">
        <f t="shared" si="0"/>
        <v>21.594068582020398</v>
      </c>
      <c r="N34" s="23">
        <f t="shared" si="1"/>
        <v>23</v>
      </c>
    </row>
    <row r="35" spans="1:14" s="2" customFormat="1" ht="13.5" customHeight="1">
      <c r="A35" s="14" t="s">
        <v>89</v>
      </c>
      <c r="B35" s="15" t="s">
        <v>90</v>
      </c>
      <c r="C35" s="15" t="s">
        <v>76</v>
      </c>
      <c r="D35" s="16">
        <v>844</v>
      </c>
      <c r="E35" s="16">
        <v>1063</v>
      </c>
      <c r="F35" s="16">
        <v>6750</v>
      </c>
      <c r="G35" s="16">
        <v>739</v>
      </c>
      <c r="H35" s="16">
        <v>5583</v>
      </c>
      <c r="I35" s="16">
        <v>125.9478672985782</v>
      </c>
      <c r="J35" s="16">
        <v>143.84303112313938</v>
      </c>
      <c r="K35" s="16">
        <v>120.90274046211714</v>
      </c>
      <c r="L35" s="16">
        <v>1</v>
      </c>
      <c r="M35" s="22">
        <f t="shared" si="0"/>
        <v>20.902740462117137</v>
      </c>
      <c r="N35" s="23">
        <f t="shared" si="1"/>
        <v>24</v>
      </c>
    </row>
    <row r="36" spans="1:14" s="2" customFormat="1" ht="13.5" customHeight="1">
      <c r="A36" s="14" t="s">
        <v>47</v>
      </c>
      <c r="B36" s="15" t="s">
        <v>48</v>
      </c>
      <c r="C36" s="15" t="s">
        <v>46</v>
      </c>
      <c r="D36" s="16">
        <v>1134.73550597728</v>
      </c>
      <c r="E36" s="16">
        <v>1650.70760105753</v>
      </c>
      <c r="F36" s="16">
        <v>11634.8583390803</v>
      </c>
      <c r="G36" s="16">
        <v>1601.47862284528</v>
      </c>
      <c r="H36" s="16">
        <v>9655.43015658871</v>
      </c>
      <c r="I36" s="16">
        <v>145.47069271758392</v>
      </c>
      <c r="J36" s="16">
        <v>103.07397036151423</v>
      </c>
      <c r="K36" s="16">
        <v>120.50067320036342</v>
      </c>
      <c r="L36" s="16">
        <v>0.992301725</v>
      </c>
      <c r="M36" s="22">
        <f t="shared" si="0"/>
        <v>20.500673200363423</v>
      </c>
      <c r="N36" s="23">
        <f t="shared" si="1"/>
        <v>25</v>
      </c>
    </row>
    <row r="37" spans="1:14" s="2" customFormat="1" ht="13.5" customHeight="1">
      <c r="A37" s="14" t="s">
        <v>81</v>
      </c>
      <c r="B37" s="15" t="s">
        <v>82</v>
      </c>
      <c r="C37" s="15" t="s">
        <v>76</v>
      </c>
      <c r="D37" s="16">
        <v>1157.38081180042</v>
      </c>
      <c r="E37" s="16">
        <v>1234.08616759848</v>
      </c>
      <c r="F37" s="16">
        <v>6848.16815964541</v>
      </c>
      <c r="G37" s="16">
        <v>807.55638600954</v>
      </c>
      <c r="H37" s="16">
        <v>5758.51207658872</v>
      </c>
      <c r="I37" s="16">
        <v>106.62749503153913</v>
      </c>
      <c r="J37" s="16">
        <v>152.81733746130035</v>
      </c>
      <c r="K37" s="16">
        <v>118.92252839907545</v>
      </c>
      <c r="L37" s="16">
        <v>0.999930177</v>
      </c>
      <c r="M37" s="22">
        <f t="shared" si="0"/>
        <v>18.922528399075446</v>
      </c>
      <c r="N37" s="23">
        <f t="shared" si="1"/>
        <v>26</v>
      </c>
    </row>
    <row r="38" spans="1:14" s="2" customFormat="1" ht="13.5" customHeight="1">
      <c r="A38" s="14" t="s">
        <v>192</v>
      </c>
      <c r="B38" s="15" t="s">
        <v>193</v>
      </c>
      <c r="C38" s="15" t="s">
        <v>46</v>
      </c>
      <c r="D38" s="16">
        <v>62</v>
      </c>
      <c r="E38" s="16">
        <v>61</v>
      </c>
      <c r="F38" s="16">
        <v>448</v>
      </c>
      <c r="G38" s="16">
        <v>71</v>
      </c>
      <c r="H38" s="16">
        <v>379</v>
      </c>
      <c r="I38" s="16">
        <v>98.38709677419355</v>
      </c>
      <c r="J38" s="16">
        <v>85.91549295774648</v>
      </c>
      <c r="K38" s="16">
        <v>118.20580474934037</v>
      </c>
      <c r="L38" s="16">
        <v>1</v>
      </c>
      <c r="M38" s="22">
        <f t="shared" si="0"/>
        <v>18.205804749340373</v>
      </c>
      <c r="N38" s="23">
        <f t="shared" si="1"/>
        <v>27</v>
      </c>
    </row>
    <row r="39" spans="1:14" s="2" customFormat="1" ht="13.5" customHeight="1">
      <c r="A39" s="14" t="s">
        <v>57</v>
      </c>
      <c r="B39" s="15" t="s">
        <v>58</v>
      </c>
      <c r="C39" s="15" t="s">
        <v>46</v>
      </c>
      <c r="D39" s="16">
        <v>2077.34764938403</v>
      </c>
      <c r="E39" s="16">
        <v>2108.46864660796</v>
      </c>
      <c r="F39" s="16">
        <v>13021.3842805833</v>
      </c>
      <c r="G39" s="16">
        <v>1939.06825134335</v>
      </c>
      <c r="H39" s="16">
        <v>11145.1242981244</v>
      </c>
      <c r="I39" s="16">
        <v>101.49811213511413</v>
      </c>
      <c r="J39" s="16">
        <v>108.7361749720389</v>
      </c>
      <c r="K39" s="16">
        <v>116.83480535766347</v>
      </c>
      <c r="L39" s="16">
        <v>0.829986257</v>
      </c>
      <c r="M39" s="22">
        <f t="shared" si="0"/>
        <v>16.83480535766347</v>
      </c>
      <c r="N39" s="23">
        <f t="shared" si="1"/>
        <v>28</v>
      </c>
    </row>
    <row r="40" spans="1:14" s="2" customFormat="1" ht="13.5" customHeight="1">
      <c r="A40" s="14" t="s">
        <v>91</v>
      </c>
      <c r="B40" s="15" t="s">
        <v>92</v>
      </c>
      <c r="C40" s="15" t="s">
        <v>76</v>
      </c>
      <c r="D40" s="16">
        <v>1514</v>
      </c>
      <c r="E40" s="16">
        <v>1670</v>
      </c>
      <c r="F40" s="16">
        <v>9152</v>
      </c>
      <c r="G40" s="16">
        <v>1232</v>
      </c>
      <c r="H40" s="16">
        <v>7877</v>
      </c>
      <c r="I40" s="16">
        <v>110.30383091149274</v>
      </c>
      <c r="J40" s="16">
        <v>135.55194805194805</v>
      </c>
      <c r="K40" s="16">
        <v>116.18636536752571</v>
      </c>
      <c r="L40" s="16">
        <v>1</v>
      </c>
      <c r="M40" s="22">
        <f t="shared" si="0"/>
        <v>16.18636536752571</v>
      </c>
      <c r="N40" s="23">
        <f t="shared" si="1"/>
        <v>29</v>
      </c>
    </row>
    <row r="41" spans="1:14" s="2" customFormat="1" ht="13.5" customHeight="1">
      <c r="A41" s="14" t="s">
        <v>129</v>
      </c>
      <c r="B41" s="15" t="s">
        <v>130</v>
      </c>
      <c r="C41" s="15" t="s">
        <v>46</v>
      </c>
      <c r="D41" s="16">
        <v>1293.32</v>
      </c>
      <c r="E41" s="16">
        <v>1387</v>
      </c>
      <c r="F41" s="16">
        <v>8856.18</v>
      </c>
      <c r="G41" s="16">
        <v>1475.35</v>
      </c>
      <c r="H41" s="16">
        <v>7669.5</v>
      </c>
      <c r="I41" s="16">
        <v>107.24337364302725</v>
      </c>
      <c r="J41" s="16">
        <v>94.01159047005795</v>
      </c>
      <c r="K41" s="16">
        <v>115.47271660473304</v>
      </c>
      <c r="L41" s="16">
        <v>1</v>
      </c>
      <c r="M41" s="22">
        <f t="shared" si="0"/>
        <v>15.472716604733037</v>
      </c>
      <c r="N41" s="23">
        <f t="shared" si="1"/>
        <v>30</v>
      </c>
    </row>
    <row r="42" spans="1:14" s="2" customFormat="1" ht="13.5" customHeight="1">
      <c r="A42" s="14" t="s">
        <v>158</v>
      </c>
      <c r="B42" s="15" t="s">
        <v>159</v>
      </c>
      <c r="C42" s="15" t="s">
        <v>46</v>
      </c>
      <c r="D42" s="16">
        <v>1777.03972750015</v>
      </c>
      <c r="E42" s="16">
        <v>1880.04203021963</v>
      </c>
      <c r="F42" s="16">
        <v>12132.6612377746</v>
      </c>
      <c r="G42" s="16">
        <v>1358.8403782355</v>
      </c>
      <c r="H42" s="16">
        <v>10537.705580946</v>
      </c>
      <c r="I42" s="16">
        <v>105.79628587507035</v>
      </c>
      <c r="J42" s="16">
        <v>138.35635592908474</v>
      </c>
      <c r="K42" s="16">
        <v>115.13570145395366</v>
      </c>
      <c r="L42" s="16">
        <v>0.999977644</v>
      </c>
      <c r="M42" s="22">
        <f t="shared" si="0"/>
        <v>15.135701453953658</v>
      </c>
      <c r="N42" s="23">
        <f t="shared" si="1"/>
        <v>31</v>
      </c>
    </row>
    <row r="43" spans="1:14" s="2" customFormat="1" ht="13.5" customHeight="1">
      <c r="A43" s="14" t="s">
        <v>164</v>
      </c>
      <c r="B43" s="15" t="s">
        <v>165</v>
      </c>
      <c r="C43" s="15" t="s">
        <v>46</v>
      </c>
      <c r="D43" s="16">
        <v>1913.33037976701</v>
      </c>
      <c r="E43" s="16">
        <v>1395.40014480185</v>
      </c>
      <c r="F43" s="16">
        <v>12382.9693904277</v>
      </c>
      <c r="G43" s="16">
        <v>1379.65304267352</v>
      </c>
      <c r="H43" s="16">
        <v>10767.4546428832</v>
      </c>
      <c r="I43" s="16">
        <v>72.93043373783522</v>
      </c>
      <c r="J43" s="16">
        <v>101.14138132133677</v>
      </c>
      <c r="K43" s="16">
        <v>115.0036828677266</v>
      </c>
      <c r="L43" s="16">
        <v>0.870001343</v>
      </c>
      <c r="M43" s="22">
        <f t="shared" si="0"/>
        <v>15.003682867726596</v>
      </c>
      <c r="N43" s="23">
        <f t="shared" si="1"/>
        <v>32</v>
      </c>
    </row>
    <row r="44" spans="1:14" s="2" customFormat="1" ht="13.5" customHeight="1">
      <c r="A44" s="14" t="s">
        <v>116</v>
      </c>
      <c r="B44" s="15" t="s">
        <v>117</v>
      </c>
      <c r="C44" s="15" t="s">
        <v>118</v>
      </c>
      <c r="D44" s="16">
        <v>8659</v>
      </c>
      <c r="E44" s="16">
        <v>9525</v>
      </c>
      <c r="F44" s="16">
        <v>65567</v>
      </c>
      <c r="G44" s="16">
        <v>9003</v>
      </c>
      <c r="H44" s="16">
        <v>57145</v>
      </c>
      <c r="I44" s="16">
        <v>110.00115486776765</v>
      </c>
      <c r="J44" s="16">
        <v>105.79806731089636</v>
      </c>
      <c r="K44" s="16">
        <v>114.73794732697525</v>
      </c>
      <c r="L44" s="16">
        <v>1</v>
      </c>
      <c r="M44" s="22">
        <f aca="true" t="shared" si="2" ref="M44:M75">K44-100</f>
        <v>14.737947326975245</v>
      </c>
      <c r="N44" s="23">
        <f t="shared" si="1"/>
        <v>33</v>
      </c>
    </row>
    <row r="45" spans="1:14" s="2" customFormat="1" ht="13.5" customHeight="1">
      <c r="A45" s="14" t="s">
        <v>216</v>
      </c>
      <c r="B45" s="15" t="s">
        <v>217</v>
      </c>
      <c r="C45" s="15" t="s">
        <v>215</v>
      </c>
      <c r="D45" s="16">
        <v>1105.15815971211</v>
      </c>
      <c r="E45" s="16">
        <v>1440.97349482788</v>
      </c>
      <c r="F45" s="16">
        <v>7135.23352505184</v>
      </c>
      <c r="G45" s="16">
        <v>1084.94185191249</v>
      </c>
      <c r="H45" s="16">
        <v>6263.68603324636</v>
      </c>
      <c r="I45" s="16">
        <v>130.3861788617883</v>
      </c>
      <c r="J45" s="16">
        <v>132.81573498964875</v>
      </c>
      <c r="K45" s="16">
        <v>113.91429083736773</v>
      </c>
      <c r="L45" s="16">
        <v>0.890370298</v>
      </c>
      <c r="M45" s="22">
        <f t="shared" si="2"/>
        <v>13.91429083736773</v>
      </c>
      <c r="N45" s="23">
        <f t="shared" si="1"/>
        <v>34</v>
      </c>
    </row>
    <row r="46" spans="1:14" s="2" customFormat="1" ht="13.5" customHeight="1">
      <c r="A46" s="14" t="s">
        <v>261</v>
      </c>
      <c r="B46" s="15" t="s">
        <v>262</v>
      </c>
      <c r="C46" s="15" t="s">
        <v>215</v>
      </c>
      <c r="D46" s="16">
        <v>150134.998136349</v>
      </c>
      <c r="E46" s="16">
        <v>182253.35719708</v>
      </c>
      <c r="F46" s="16">
        <v>919616.632282809</v>
      </c>
      <c r="G46" s="16">
        <v>126772.073415481</v>
      </c>
      <c r="H46" s="16">
        <v>811669.111414435</v>
      </c>
      <c r="I46" s="16">
        <v>121.39298595225738</v>
      </c>
      <c r="J46" s="16">
        <v>143.76459443064044</v>
      </c>
      <c r="K46" s="16">
        <v>113.29944916596149</v>
      </c>
      <c r="L46" s="16">
        <v>0.94923903</v>
      </c>
      <c r="M46" s="22">
        <f t="shared" si="2"/>
        <v>13.29944916596149</v>
      </c>
      <c r="N46" s="23">
        <f t="shared" si="1"/>
        <v>35</v>
      </c>
    </row>
    <row r="47" spans="1:14" s="2" customFormat="1" ht="13.5" customHeight="1">
      <c r="A47" s="14" t="s">
        <v>241</v>
      </c>
      <c r="B47" s="15" t="s">
        <v>242</v>
      </c>
      <c r="C47" s="15" t="s">
        <v>215</v>
      </c>
      <c r="D47" s="16">
        <v>383.958838876743</v>
      </c>
      <c r="E47" s="16">
        <v>402.352076667246</v>
      </c>
      <c r="F47" s="16">
        <v>2216.38515375557</v>
      </c>
      <c r="G47" s="16">
        <v>567.891216781769</v>
      </c>
      <c r="H47" s="16">
        <v>1979.57221720285</v>
      </c>
      <c r="I47" s="16">
        <v>104.79041916167672</v>
      </c>
      <c r="J47" s="16">
        <v>70.85020242914993</v>
      </c>
      <c r="K47" s="16">
        <v>111.96283391405335</v>
      </c>
      <c r="L47" s="16">
        <v>0.86988491</v>
      </c>
      <c r="M47" s="22">
        <f t="shared" si="2"/>
        <v>11.962833914053348</v>
      </c>
      <c r="N47" s="23">
        <f t="shared" si="1"/>
        <v>36</v>
      </c>
    </row>
    <row r="48" spans="1:14" s="2" customFormat="1" ht="13.5" customHeight="1">
      <c r="A48" s="14" t="s">
        <v>121</v>
      </c>
      <c r="B48" s="15" t="s">
        <v>122</v>
      </c>
      <c r="C48" s="15" t="s">
        <v>46</v>
      </c>
      <c r="D48" s="16">
        <v>125.640784923091</v>
      </c>
      <c r="E48" s="16">
        <v>125.640784923091</v>
      </c>
      <c r="F48" s="16">
        <v>1377.41469275142</v>
      </c>
      <c r="G48" s="16">
        <v>196.918120444344</v>
      </c>
      <c r="H48" s="16">
        <v>1242.34749544887</v>
      </c>
      <c r="I48" s="16">
        <v>100</v>
      </c>
      <c r="J48" s="16">
        <v>63.8035670052018</v>
      </c>
      <c r="K48" s="16">
        <v>110.87193380252674</v>
      </c>
      <c r="L48" s="16">
        <v>0.820036265</v>
      </c>
      <c r="M48" s="22">
        <f t="shared" si="2"/>
        <v>10.87193380252674</v>
      </c>
      <c r="N48" s="23">
        <f t="shared" si="1"/>
        <v>37</v>
      </c>
    </row>
    <row r="49" spans="1:14" s="2" customFormat="1" ht="13.5" customHeight="1">
      <c r="A49" s="14" t="s">
        <v>105</v>
      </c>
      <c r="B49" s="15" t="s">
        <v>106</v>
      </c>
      <c r="C49" s="15" t="s">
        <v>107</v>
      </c>
      <c r="D49" s="16">
        <v>4650</v>
      </c>
      <c r="E49" s="16">
        <v>4325</v>
      </c>
      <c r="F49" s="16">
        <v>26684.5</v>
      </c>
      <c r="G49" s="16">
        <v>2539</v>
      </c>
      <c r="H49" s="16">
        <v>24131</v>
      </c>
      <c r="I49" s="16">
        <v>93.01075268817203</v>
      </c>
      <c r="J49" s="16">
        <v>170.34265458842063</v>
      </c>
      <c r="K49" s="16">
        <v>110.58182420952303</v>
      </c>
      <c r="L49" s="16">
        <v>1</v>
      </c>
      <c r="M49" s="22">
        <f t="shared" si="2"/>
        <v>10.581824209523035</v>
      </c>
      <c r="N49" s="23">
        <f t="shared" si="1"/>
        <v>38</v>
      </c>
    </row>
    <row r="50" spans="1:14" s="2" customFormat="1" ht="13.5" customHeight="1">
      <c r="A50" s="14" t="s">
        <v>171</v>
      </c>
      <c r="B50" s="15" t="s">
        <v>172</v>
      </c>
      <c r="C50" s="15" t="s">
        <v>173</v>
      </c>
      <c r="D50" s="16">
        <v>7871.22989811148</v>
      </c>
      <c r="E50" s="16">
        <v>8158.66245057061</v>
      </c>
      <c r="F50" s="16">
        <v>35361.9425211927</v>
      </c>
      <c r="G50" s="16">
        <v>5377.19975061998</v>
      </c>
      <c r="H50" s="16">
        <v>32058.679187547</v>
      </c>
      <c r="I50" s="16">
        <v>103.65168539325846</v>
      </c>
      <c r="J50" s="16">
        <v>151.72697368421052</v>
      </c>
      <c r="K50" s="16">
        <v>110.3038035794339</v>
      </c>
      <c r="L50" s="16">
        <v>0.904560036</v>
      </c>
      <c r="M50" s="22">
        <f t="shared" si="2"/>
        <v>10.303803579433904</v>
      </c>
      <c r="N50" s="23">
        <f t="shared" si="1"/>
        <v>39</v>
      </c>
    </row>
    <row r="51" spans="1:14" s="2" customFormat="1" ht="13.5" customHeight="1">
      <c r="A51" s="14" t="s">
        <v>266</v>
      </c>
      <c r="B51" s="15" t="s">
        <v>267</v>
      </c>
      <c r="C51" s="15" t="s">
        <v>265</v>
      </c>
      <c r="D51" s="16">
        <v>736.989134569189</v>
      </c>
      <c r="E51" s="16">
        <v>739.989090340841</v>
      </c>
      <c r="F51" s="16">
        <v>4845.79855839185</v>
      </c>
      <c r="G51" s="16">
        <v>648.350441369443</v>
      </c>
      <c r="H51" s="16">
        <v>4395.57519603489</v>
      </c>
      <c r="I51" s="16">
        <v>100.40705563093621</v>
      </c>
      <c r="J51" s="16">
        <v>114.13412301807632</v>
      </c>
      <c r="K51" s="16">
        <v>110.24264953453854</v>
      </c>
      <c r="L51" s="16">
        <v>1.000014743</v>
      </c>
      <c r="M51" s="22">
        <f t="shared" si="2"/>
        <v>10.242649534538543</v>
      </c>
      <c r="N51" s="23">
        <f t="shared" si="1"/>
        <v>40</v>
      </c>
    </row>
    <row r="52" spans="1:14" s="2" customFormat="1" ht="13.5" customHeight="1">
      <c r="A52" s="14" t="s">
        <v>99</v>
      </c>
      <c r="B52" s="15" t="s">
        <v>100</v>
      </c>
      <c r="C52" s="15" t="s">
        <v>76</v>
      </c>
      <c r="D52" s="16">
        <v>41</v>
      </c>
      <c r="E52" s="16">
        <v>44</v>
      </c>
      <c r="F52" s="16">
        <v>463.7</v>
      </c>
      <c r="G52" s="16">
        <v>29.42</v>
      </c>
      <c r="H52" s="16">
        <v>421.76</v>
      </c>
      <c r="I52" s="16">
        <v>107.31707317073172</v>
      </c>
      <c r="J52" s="16">
        <v>149.5581237253569</v>
      </c>
      <c r="K52" s="16">
        <v>109.9440440060698</v>
      </c>
      <c r="L52" s="16">
        <v>1</v>
      </c>
      <c r="M52" s="22">
        <f t="shared" si="2"/>
        <v>9.944044006069802</v>
      </c>
      <c r="N52" s="23">
        <f t="shared" si="1"/>
        <v>41</v>
      </c>
    </row>
    <row r="53" spans="1:14" s="2" customFormat="1" ht="13.5" customHeight="1">
      <c r="A53" s="14" t="s">
        <v>127</v>
      </c>
      <c r="B53" s="15" t="s">
        <v>128</v>
      </c>
      <c r="C53" s="15" t="s">
        <v>46</v>
      </c>
      <c r="D53" s="16">
        <v>5521.21</v>
      </c>
      <c r="E53" s="16">
        <v>5379</v>
      </c>
      <c r="F53" s="16">
        <v>34809.4</v>
      </c>
      <c r="G53" s="16">
        <v>4564.37</v>
      </c>
      <c r="H53" s="16">
        <v>31751.9</v>
      </c>
      <c r="I53" s="16">
        <v>97.4242964857341</v>
      </c>
      <c r="J53" s="16">
        <v>117.84758904295664</v>
      </c>
      <c r="K53" s="16">
        <v>109.62934501557386</v>
      </c>
      <c r="L53" s="16">
        <v>1</v>
      </c>
      <c r="M53" s="22">
        <f t="shared" si="2"/>
        <v>9.629345015573861</v>
      </c>
      <c r="N53" s="23">
        <f t="shared" si="1"/>
        <v>42</v>
      </c>
    </row>
    <row r="54" spans="1:14" s="2" customFormat="1" ht="13.5" customHeight="1">
      <c r="A54" s="14" t="s">
        <v>131</v>
      </c>
      <c r="B54" s="15" t="s">
        <v>132</v>
      </c>
      <c r="C54" s="15" t="s">
        <v>46</v>
      </c>
      <c r="D54" s="16">
        <v>575</v>
      </c>
      <c r="E54" s="16">
        <v>700</v>
      </c>
      <c r="F54" s="16">
        <v>3893</v>
      </c>
      <c r="G54" s="16">
        <v>571</v>
      </c>
      <c r="H54" s="16">
        <v>3552</v>
      </c>
      <c r="I54" s="16">
        <v>121.73913043478262</v>
      </c>
      <c r="J54" s="16">
        <v>122.59194395796848</v>
      </c>
      <c r="K54" s="16">
        <v>109.60022522522523</v>
      </c>
      <c r="L54" s="16">
        <v>1</v>
      </c>
      <c r="M54" s="22">
        <f t="shared" si="2"/>
        <v>9.60022522522523</v>
      </c>
      <c r="N54" s="23">
        <f t="shared" si="1"/>
        <v>43</v>
      </c>
    </row>
    <row r="55" spans="1:14" s="2" customFormat="1" ht="13.5" customHeight="1">
      <c r="A55" s="14" t="s">
        <v>103</v>
      </c>
      <c r="B55" s="15" t="s">
        <v>104</v>
      </c>
      <c r="C55" s="15" t="s">
        <v>76</v>
      </c>
      <c r="D55" s="16">
        <v>1833.41</v>
      </c>
      <c r="E55" s="16">
        <v>1914</v>
      </c>
      <c r="F55" s="16">
        <v>13064.97</v>
      </c>
      <c r="G55" s="16">
        <v>1836.51</v>
      </c>
      <c r="H55" s="16">
        <v>11952.76</v>
      </c>
      <c r="I55" s="16">
        <v>104.39563436438112</v>
      </c>
      <c r="J55" s="16">
        <v>104.21941617524544</v>
      </c>
      <c r="K55" s="16">
        <v>109.30504753713785</v>
      </c>
      <c r="L55" s="16">
        <v>1</v>
      </c>
      <c r="M55" s="22">
        <f t="shared" si="2"/>
        <v>9.305047537137852</v>
      </c>
      <c r="N55" s="23">
        <f t="shared" si="1"/>
        <v>44</v>
      </c>
    </row>
    <row r="56" spans="1:14" s="2" customFormat="1" ht="13.5" customHeight="1">
      <c r="A56" s="14" t="s">
        <v>108</v>
      </c>
      <c r="B56" s="15" t="s">
        <v>109</v>
      </c>
      <c r="C56" s="15" t="s">
        <v>107</v>
      </c>
      <c r="D56" s="16">
        <v>1460</v>
      </c>
      <c r="E56" s="16">
        <v>1560</v>
      </c>
      <c r="F56" s="16">
        <v>10077.77</v>
      </c>
      <c r="G56" s="16">
        <v>1391.88</v>
      </c>
      <c r="H56" s="16">
        <v>9327.9</v>
      </c>
      <c r="I56" s="16">
        <v>106.84931506849315</v>
      </c>
      <c r="J56" s="16">
        <v>112.07862746788516</v>
      </c>
      <c r="K56" s="16">
        <v>108.03900127574266</v>
      </c>
      <c r="L56" s="16">
        <v>1</v>
      </c>
      <c r="M56" s="22">
        <f t="shared" si="2"/>
        <v>8.039001275742663</v>
      </c>
      <c r="N56" s="23">
        <f t="shared" si="1"/>
        <v>45</v>
      </c>
    </row>
    <row r="57" spans="1:14" s="2" customFormat="1" ht="13.5" customHeight="1">
      <c r="A57" s="14" t="s">
        <v>154</v>
      </c>
      <c r="B57" s="15" t="s">
        <v>155</v>
      </c>
      <c r="C57" s="15" t="s">
        <v>46</v>
      </c>
      <c r="D57" s="16">
        <v>5795</v>
      </c>
      <c r="E57" s="16">
        <v>5870</v>
      </c>
      <c r="F57" s="16">
        <v>40061</v>
      </c>
      <c r="G57" s="16">
        <v>5172.7</v>
      </c>
      <c r="H57" s="16">
        <v>37129.1</v>
      </c>
      <c r="I57" s="16">
        <v>101.29421915444348</v>
      </c>
      <c r="J57" s="16">
        <v>113.48038741856283</v>
      </c>
      <c r="K57" s="16">
        <v>107.89650166580931</v>
      </c>
      <c r="L57" s="16">
        <v>1</v>
      </c>
      <c r="M57" s="22">
        <f t="shared" si="2"/>
        <v>7.896501665809311</v>
      </c>
      <c r="N57" s="23">
        <f t="shared" si="1"/>
        <v>46</v>
      </c>
    </row>
    <row r="58" spans="1:14" s="2" customFormat="1" ht="13.5" customHeight="1">
      <c r="A58" s="14" t="s">
        <v>59</v>
      </c>
      <c r="B58" s="15" t="s">
        <v>60</v>
      </c>
      <c r="C58" s="15" t="s">
        <v>46</v>
      </c>
      <c r="D58" s="16">
        <v>7511</v>
      </c>
      <c r="E58" s="16">
        <v>7592</v>
      </c>
      <c r="F58" s="16">
        <v>50289</v>
      </c>
      <c r="G58" s="16">
        <v>7315</v>
      </c>
      <c r="H58" s="16">
        <v>47016</v>
      </c>
      <c r="I58" s="16">
        <v>101.07841831979762</v>
      </c>
      <c r="J58" s="16">
        <v>103.78673957621325</v>
      </c>
      <c r="K58" s="16">
        <v>106.96145992853496</v>
      </c>
      <c r="L58" s="16">
        <v>1</v>
      </c>
      <c r="M58" s="22">
        <f t="shared" si="2"/>
        <v>6.961459928534964</v>
      </c>
      <c r="N58" s="23">
        <f t="shared" si="1"/>
        <v>47</v>
      </c>
    </row>
    <row r="59" spans="1:14" s="2" customFormat="1" ht="13.5" customHeight="1">
      <c r="A59" s="14" t="s">
        <v>253</v>
      </c>
      <c r="B59" s="15" t="s">
        <v>254</v>
      </c>
      <c r="C59" s="15" t="s">
        <v>215</v>
      </c>
      <c r="D59" s="16">
        <v>270362</v>
      </c>
      <c r="E59" s="16">
        <v>276046</v>
      </c>
      <c r="F59" s="16">
        <v>1724884</v>
      </c>
      <c r="G59" s="16">
        <v>269843</v>
      </c>
      <c r="H59" s="16">
        <v>1618830</v>
      </c>
      <c r="I59" s="16">
        <v>102.10236645682456</v>
      </c>
      <c r="J59" s="16">
        <v>102.29874408452322</v>
      </c>
      <c r="K59" s="16">
        <v>106.55127468603868</v>
      </c>
      <c r="L59" s="16">
        <v>1</v>
      </c>
      <c r="M59" s="22">
        <f t="shared" si="2"/>
        <v>6.551274686038681</v>
      </c>
      <c r="N59" s="23">
        <f t="shared" si="1"/>
        <v>48</v>
      </c>
    </row>
    <row r="60" spans="1:14" s="2" customFormat="1" ht="13.5" customHeight="1">
      <c r="A60" s="14" t="s">
        <v>196</v>
      </c>
      <c r="B60" s="15" t="s">
        <v>197</v>
      </c>
      <c r="C60" s="15" t="s">
        <v>46</v>
      </c>
      <c r="D60" s="16">
        <v>57.2602980533034</v>
      </c>
      <c r="E60" s="16">
        <v>58.356188925137</v>
      </c>
      <c r="F60" s="16">
        <v>469.781019483251</v>
      </c>
      <c r="G60" s="16">
        <v>44.6438543913196</v>
      </c>
      <c r="H60" s="16">
        <v>442.233062692535</v>
      </c>
      <c r="I60" s="16">
        <v>101.91387559808621</v>
      </c>
      <c r="J60" s="16">
        <v>130.71494323412088</v>
      </c>
      <c r="K60" s="16">
        <v>106.22928476287828</v>
      </c>
      <c r="L60" s="16">
        <v>0.729999693</v>
      </c>
      <c r="M60" s="22">
        <f t="shared" si="2"/>
        <v>6.2292847628782795</v>
      </c>
      <c r="N60" s="23">
        <f t="shared" si="1"/>
        <v>49</v>
      </c>
    </row>
    <row r="61" spans="1:14" s="2" customFormat="1" ht="13.5" customHeight="1">
      <c r="A61" s="14" t="s">
        <v>268</v>
      </c>
      <c r="B61" s="15" t="s">
        <v>269</v>
      </c>
      <c r="C61" s="15" t="s">
        <v>270</v>
      </c>
      <c r="D61" s="16">
        <v>8480</v>
      </c>
      <c r="E61" s="16">
        <v>8527</v>
      </c>
      <c r="F61" s="16">
        <v>56046</v>
      </c>
      <c r="G61" s="16">
        <v>7744</v>
      </c>
      <c r="H61" s="16">
        <v>52955</v>
      </c>
      <c r="I61" s="16">
        <v>100.55424528301886</v>
      </c>
      <c r="J61" s="16">
        <v>110.11105371900827</v>
      </c>
      <c r="K61" s="16">
        <v>105.8370314417902</v>
      </c>
      <c r="L61" s="16">
        <v>1</v>
      </c>
      <c r="M61" s="22">
        <f t="shared" si="2"/>
        <v>5.837031441790202</v>
      </c>
      <c r="N61" s="23">
        <f t="shared" si="1"/>
        <v>50</v>
      </c>
    </row>
    <row r="62" spans="1:14" s="2" customFormat="1" ht="13.5" customHeight="1">
      <c r="A62" s="14" t="s">
        <v>194</v>
      </c>
      <c r="B62" s="15" t="s">
        <v>195</v>
      </c>
      <c r="C62" s="15" t="s">
        <v>46</v>
      </c>
      <c r="D62" s="16">
        <v>16234.6558868552</v>
      </c>
      <c r="E62" s="16">
        <v>16401.3224428552</v>
      </c>
      <c r="F62" s="16">
        <v>110481.246640452</v>
      </c>
      <c r="G62" s="16">
        <v>16808.7888389642</v>
      </c>
      <c r="H62" s="16">
        <v>105779.529762392</v>
      </c>
      <c r="I62" s="16">
        <v>101.02660972404685</v>
      </c>
      <c r="J62" s="16">
        <v>97.57587295543591</v>
      </c>
      <c r="K62" s="16">
        <v>104.44482679079898</v>
      </c>
      <c r="L62" s="16">
        <v>0.750000498</v>
      </c>
      <c r="M62" s="22">
        <f t="shared" si="2"/>
        <v>4.4448267907989845</v>
      </c>
      <c r="N62" s="23">
        <f t="shared" si="1"/>
        <v>51</v>
      </c>
    </row>
    <row r="63" spans="1:14" s="2" customFormat="1" ht="13.5" customHeight="1">
      <c r="A63" s="14" t="s">
        <v>53</v>
      </c>
      <c r="B63" s="15" t="s">
        <v>54</v>
      </c>
      <c r="C63" s="15" t="s">
        <v>46</v>
      </c>
      <c r="D63" s="16">
        <v>116347</v>
      </c>
      <c r="E63" s="16">
        <v>118549</v>
      </c>
      <c r="F63" s="16">
        <v>724026</v>
      </c>
      <c r="G63" s="16">
        <v>104056</v>
      </c>
      <c r="H63" s="16">
        <v>699857</v>
      </c>
      <c r="I63" s="16">
        <v>101.89261433470567</v>
      </c>
      <c r="J63" s="16">
        <v>113.92807718920581</v>
      </c>
      <c r="K63" s="16">
        <v>103.45341977003875</v>
      </c>
      <c r="L63" s="16">
        <v>1</v>
      </c>
      <c r="M63" s="22">
        <f t="shared" si="2"/>
        <v>3.4534197700387494</v>
      </c>
      <c r="N63" s="23">
        <f t="shared" si="1"/>
        <v>52</v>
      </c>
    </row>
    <row r="64" spans="1:14" s="2" customFormat="1" ht="13.5" customHeight="1">
      <c r="A64" s="14" t="s">
        <v>72</v>
      </c>
      <c r="B64" s="15" t="s">
        <v>73</v>
      </c>
      <c r="C64" s="15" t="s">
        <v>65</v>
      </c>
      <c r="D64" s="16">
        <v>1181</v>
      </c>
      <c r="E64" s="16">
        <v>1221</v>
      </c>
      <c r="F64" s="16">
        <v>8215</v>
      </c>
      <c r="G64" s="16">
        <v>1114</v>
      </c>
      <c r="H64" s="16">
        <v>7981</v>
      </c>
      <c r="I64" s="16">
        <v>103.3869602032176</v>
      </c>
      <c r="J64" s="16">
        <v>109.60502692998205</v>
      </c>
      <c r="K64" s="16">
        <v>102.93196341310613</v>
      </c>
      <c r="L64" s="16">
        <v>1</v>
      </c>
      <c r="M64" s="22">
        <f t="shared" si="2"/>
        <v>2.931963413106132</v>
      </c>
      <c r="N64" s="23">
        <f t="shared" si="1"/>
        <v>53</v>
      </c>
    </row>
    <row r="65" spans="1:14" s="2" customFormat="1" ht="13.5" customHeight="1">
      <c r="A65" s="14" t="s">
        <v>51</v>
      </c>
      <c r="B65" s="15" t="s">
        <v>52</v>
      </c>
      <c r="C65" s="15" t="s">
        <v>46</v>
      </c>
      <c r="D65" s="16">
        <v>152386</v>
      </c>
      <c r="E65" s="16">
        <v>154250</v>
      </c>
      <c r="F65" s="16">
        <v>1010742</v>
      </c>
      <c r="G65" s="16">
        <v>148006</v>
      </c>
      <c r="H65" s="16">
        <v>989554</v>
      </c>
      <c r="I65" s="16">
        <v>101.22320948118593</v>
      </c>
      <c r="J65" s="16">
        <v>104.21874788859911</v>
      </c>
      <c r="K65" s="16">
        <v>102.14116662658125</v>
      </c>
      <c r="L65" s="16">
        <v>1</v>
      </c>
      <c r="M65" s="22">
        <f t="shared" si="2"/>
        <v>2.141166626581253</v>
      </c>
      <c r="N65" s="23">
        <f t="shared" si="1"/>
        <v>54</v>
      </c>
    </row>
    <row r="66" spans="1:14" s="2" customFormat="1" ht="13.5" customHeight="1">
      <c r="A66" s="14" t="s">
        <v>123</v>
      </c>
      <c r="B66" s="15" t="s">
        <v>124</v>
      </c>
      <c r="C66" s="15" t="s">
        <v>46</v>
      </c>
      <c r="D66" s="16">
        <v>1094.88</v>
      </c>
      <c r="E66" s="16">
        <v>1106.88</v>
      </c>
      <c r="F66" s="16">
        <v>7510.68</v>
      </c>
      <c r="G66" s="16">
        <v>987.28</v>
      </c>
      <c r="H66" s="16">
        <v>7360.2</v>
      </c>
      <c r="I66" s="16">
        <v>101.096010521701</v>
      </c>
      <c r="J66" s="16">
        <v>112.11409124058021</v>
      </c>
      <c r="K66" s="16">
        <v>102.0445096600636</v>
      </c>
      <c r="L66" s="16">
        <v>1</v>
      </c>
      <c r="M66" s="22">
        <f t="shared" si="2"/>
        <v>2.0445096600635964</v>
      </c>
      <c r="N66" s="23">
        <f t="shared" si="1"/>
        <v>55</v>
      </c>
    </row>
    <row r="67" spans="1:14" s="2" customFormat="1" ht="13.5" customHeight="1">
      <c r="A67" s="14" t="s">
        <v>209</v>
      </c>
      <c r="B67" s="15" t="s">
        <v>210</v>
      </c>
      <c r="C67" s="15" t="s">
        <v>46</v>
      </c>
      <c r="D67" s="16">
        <v>2024.68895089449</v>
      </c>
      <c r="E67" s="16">
        <v>2037.03461522922</v>
      </c>
      <c r="F67" s="16">
        <v>14501.2173275651</v>
      </c>
      <c r="G67" s="16">
        <v>2185.18258724589</v>
      </c>
      <c r="H67" s="16">
        <v>14306.1558310765</v>
      </c>
      <c r="I67" s="16">
        <v>100.60975609756133</v>
      </c>
      <c r="J67" s="16">
        <v>93.22033898305088</v>
      </c>
      <c r="K67" s="16">
        <v>101.3634794615118</v>
      </c>
      <c r="L67" s="16">
        <v>0.810000963</v>
      </c>
      <c r="M67" s="22">
        <f t="shared" si="2"/>
        <v>1.363479461511801</v>
      </c>
      <c r="N67" s="23">
        <f t="shared" si="1"/>
        <v>56</v>
      </c>
    </row>
    <row r="68" spans="1:14" s="2" customFormat="1" ht="13.5" customHeight="1">
      <c r="A68" s="14" t="s">
        <v>263</v>
      </c>
      <c r="B68" s="15" t="s">
        <v>264</v>
      </c>
      <c r="C68" s="15" t="s">
        <v>265</v>
      </c>
      <c r="D68" s="16">
        <v>377.43</v>
      </c>
      <c r="E68" s="16">
        <v>323.16</v>
      </c>
      <c r="F68" s="16">
        <v>2674.44</v>
      </c>
      <c r="G68" s="16">
        <v>424.22</v>
      </c>
      <c r="H68" s="16">
        <v>2640.79</v>
      </c>
      <c r="I68" s="16">
        <v>85.6211747873778</v>
      </c>
      <c r="J68" s="16">
        <v>76.17745509405496</v>
      </c>
      <c r="K68" s="16">
        <v>101.27423990548283</v>
      </c>
      <c r="L68" s="16">
        <v>1</v>
      </c>
      <c r="M68" s="22">
        <f t="shared" si="2"/>
        <v>1.2742399054828297</v>
      </c>
      <c r="N68" s="23">
        <f t="shared" si="1"/>
        <v>57</v>
      </c>
    </row>
    <row r="69" spans="1:14" s="2" customFormat="1" ht="13.5" customHeight="1">
      <c r="A69" s="14" t="s">
        <v>249</v>
      </c>
      <c r="B69" s="15" t="s">
        <v>250</v>
      </c>
      <c r="C69" s="15" t="s">
        <v>76</v>
      </c>
      <c r="D69" s="16">
        <v>29.1666475694569</v>
      </c>
      <c r="E69" s="16">
        <v>26.1904590419613</v>
      </c>
      <c r="F69" s="16">
        <v>217.547476605819</v>
      </c>
      <c r="G69" s="16">
        <v>25.3571262542626</v>
      </c>
      <c r="H69" s="16">
        <v>217.02366742498</v>
      </c>
      <c r="I69" s="16">
        <v>89.79591836734696</v>
      </c>
      <c r="J69" s="16">
        <v>103.28638497652555</v>
      </c>
      <c r="K69" s="16">
        <v>100.24136039495329</v>
      </c>
      <c r="L69" s="16">
        <v>0.84000055</v>
      </c>
      <c r="M69" s="22">
        <f t="shared" si="2"/>
        <v>0.24136039495328987</v>
      </c>
      <c r="N69" s="23">
        <f t="shared" si="1"/>
        <v>58</v>
      </c>
    </row>
    <row r="70" spans="1:14" s="2" customFormat="1" ht="13.5" customHeight="1">
      <c r="A70" s="14" t="s">
        <v>243</v>
      </c>
      <c r="B70" s="15" t="s">
        <v>244</v>
      </c>
      <c r="C70" s="15" t="s">
        <v>168</v>
      </c>
      <c r="D70" s="16">
        <v>40186.4701545814</v>
      </c>
      <c r="E70" s="16">
        <v>39409.2463286491</v>
      </c>
      <c r="F70" s="16">
        <v>240988.359389695</v>
      </c>
      <c r="G70" s="16">
        <v>39806.0257098609</v>
      </c>
      <c r="H70" s="16">
        <v>240773.992648028</v>
      </c>
      <c r="I70" s="16">
        <v>98.06595647006907</v>
      </c>
      <c r="J70" s="16">
        <v>99.00321779394943</v>
      </c>
      <c r="K70" s="16">
        <v>100.0890323490961</v>
      </c>
      <c r="L70" s="16">
        <v>0.670000752</v>
      </c>
      <c r="M70" s="22">
        <f t="shared" si="2"/>
        <v>0.08903234909610092</v>
      </c>
      <c r="N70" s="23">
        <f t="shared" si="1"/>
        <v>59</v>
      </c>
    </row>
    <row r="71" spans="1:14" s="2" customFormat="1" ht="13.5" customHeight="1">
      <c r="A71" s="14" t="s">
        <v>142</v>
      </c>
      <c r="B71" s="15" t="s">
        <v>143</v>
      </c>
      <c r="C71" s="15" t="s">
        <v>46</v>
      </c>
      <c r="D71" s="16">
        <v>8435.64351134973</v>
      </c>
      <c r="E71" s="16">
        <v>9202.88394455324</v>
      </c>
      <c r="F71" s="16">
        <v>58251.2544286053</v>
      </c>
      <c r="G71" s="16">
        <v>9339.9268902493</v>
      </c>
      <c r="H71" s="16">
        <v>58279.2632058279</v>
      </c>
      <c r="I71" s="16">
        <v>109.09522115498629</v>
      </c>
      <c r="J71" s="16">
        <v>98.53271928885084</v>
      </c>
      <c r="K71" s="16">
        <v>99.95194040610349</v>
      </c>
      <c r="L71" s="16">
        <v>0.999686626</v>
      </c>
      <c r="M71" s="22">
        <f t="shared" si="2"/>
        <v>-0.04805959389651093</v>
      </c>
      <c r="N71" s="23">
        <f t="shared" si="1"/>
        <v>60</v>
      </c>
    </row>
    <row r="72" spans="1:14" s="2" customFormat="1" ht="13.5" customHeight="1">
      <c r="A72" s="14" t="s">
        <v>213</v>
      </c>
      <c r="B72" s="15" t="s">
        <v>214</v>
      </c>
      <c r="C72" s="15" t="s">
        <v>215</v>
      </c>
      <c r="D72" s="16">
        <v>38019146</v>
      </c>
      <c r="E72" s="16">
        <v>34000000</v>
      </c>
      <c r="F72" s="16">
        <v>230694032</v>
      </c>
      <c r="G72" s="16">
        <v>33260300</v>
      </c>
      <c r="H72" s="16">
        <v>232513544</v>
      </c>
      <c r="I72" s="16">
        <v>89.42862630317893</v>
      </c>
      <c r="J72" s="16">
        <v>102.22397272423879</v>
      </c>
      <c r="K72" s="16">
        <v>99.21745977946128</v>
      </c>
      <c r="L72" s="16">
        <v>1</v>
      </c>
      <c r="M72" s="22">
        <f t="shared" si="2"/>
        <v>-0.7825402205387206</v>
      </c>
      <c r="N72" s="23">
        <f t="shared" si="1"/>
        <v>61</v>
      </c>
    </row>
    <row r="73" spans="1:14" s="2" customFormat="1" ht="13.5" customHeight="1">
      <c r="A73" s="14" t="s">
        <v>227</v>
      </c>
      <c r="B73" s="15" t="s">
        <v>228</v>
      </c>
      <c r="C73" s="15" t="s">
        <v>46</v>
      </c>
      <c r="D73" s="16">
        <v>4599.99842465807</v>
      </c>
      <c r="E73" s="16">
        <v>3178.08110339688</v>
      </c>
      <c r="F73" s="16">
        <v>23090.4030512318</v>
      </c>
      <c r="G73" s="16">
        <v>3361.64268436894</v>
      </c>
      <c r="H73" s="16">
        <v>23741.0877599015</v>
      </c>
      <c r="I73" s="16">
        <v>69.08874329958309</v>
      </c>
      <c r="J73" s="16">
        <v>94.53952730236351</v>
      </c>
      <c r="K73" s="16">
        <v>97.25924643702002</v>
      </c>
      <c r="L73" s="16">
        <v>0.73000025</v>
      </c>
      <c r="M73" s="22">
        <f t="shared" si="2"/>
        <v>-2.7407535629799753</v>
      </c>
      <c r="N73" s="23">
        <f t="shared" si="1"/>
        <v>62</v>
      </c>
    </row>
    <row r="74" spans="1:14" s="2" customFormat="1" ht="13.5" customHeight="1">
      <c r="A74" s="14" t="s">
        <v>93</v>
      </c>
      <c r="B74" s="15" t="s">
        <v>94</v>
      </c>
      <c r="C74" s="15" t="s">
        <v>76</v>
      </c>
      <c r="D74" s="16">
        <v>907.3</v>
      </c>
      <c r="E74" s="16">
        <v>885</v>
      </c>
      <c r="F74" s="16">
        <v>6015.6</v>
      </c>
      <c r="G74" s="16">
        <v>798.57</v>
      </c>
      <c r="H74" s="16">
        <v>6219.97</v>
      </c>
      <c r="I74" s="16">
        <v>97.54215805136118</v>
      </c>
      <c r="J74" s="16">
        <v>110.82309628460874</v>
      </c>
      <c r="K74" s="16">
        <v>96.71429283420981</v>
      </c>
      <c r="L74" s="16">
        <v>1</v>
      </c>
      <c r="M74" s="22">
        <f t="shared" si="2"/>
        <v>-3.2857071657901855</v>
      </c>
      <c r="N74" s="23">
        <f t="shared" si="1"/>
        <v>63</v>
      </c>
    </row>
    <row r="75" spans="1:14" s="2" customFormat="1" ht="13.5" customHeight="1">
      <c r="A75" s="14" t="s">
        <v>49</v>
      </c>
      <c r="B75" s="15" t="s">
        <v>50</v>
      </c>
      <c r="C75" s="15" t="s">
        <v>46</v>
      </c>
      <c r="D75" s="16">
        <v>16707</v>
      </c>
      <c r="E75" s="16">
        <v>18500</v>
      </c>
      <c r="F75" s="16">
        <v>120348</v>
      </c>
      <c r="G75" s="16">
        <v>18324.79</v>
      </c>
      <c r="H75" s="16">
        <v>124509.34</v>
      </c>
      <c r="I75" s="16">
        <v>110.73202849105166</v>
      </c>
      <c r="J75" s="16">
        <v>100.95613646868532</v>
      </c>
      <c r="K75" s="16">
        <v>96.65780896437167</v>
      </c>
      <c r="L75" s="16">
        <v>1</v>
      </c>
      <c r="M75" s="22">
        <f t="shared" si="2"/>
        <v>-3.342191035628332</v>
      </c>
      <c r="N75" s="23">
        <f t="shared" si="1"/>
        <v>64</v>
      </c>
    </row>
    <row r="76" spans="1:14" s="2" customFormat="1" ht="13.5" customHeight="1">
      <c r="A76" s="14" t="s">
        <v>156</v>
      </c>
      <c r="B76" s="15" t="s">
        <v>157</v>
      </c>
      <c r="C76" s="15" t="s">
        <v>46</v>
      </c>
      <c r="D76" s="16">
        <v>1053</v>
      </c>
      <c r="E76" s="16">
        <v>1200</v>
      </c>
      <c r="F76" s="16">
        <v>8245</v>
      </c>
      <c r="G76" s="16">
        <v>1009</v>
      </c>
      <c r="H76" s="16">
        <v>8599</v>
      </c>
      <c r="I76" s="16">
        <v>113.96011396011396</v>
      </c>
      <c r="J76" s="16">
        <v>118.92963330029733</v>
      </c>
      <c r="K76" s="16">
        <v>95.88324223746947</v>
      </c>
      <c r="L76" s="16">
        <v>1</v>
      </c>
      <c r="M76" s="22">
        <f aca="true" t="shared" si="3" ref="M76:M106">K76-100</f>
        <v>-4.116757762530526</v>
      </c>
      <c r="N76" s="23">
        <f t="shared" si="1"/>
        <v>65</v>
      </c>
    </row>
    <row r="77" spans="1:14" s="2" customFormat="1" ht="13.5" customHeight="1">
      <c r="A77" s="14" t="s">
        <v>247</v>
      </c>
      <c r="B77" s="15" t="s">
        <v>248</v>
      </c>
      <c r="C77" s="15" t="s">
        <v>200</v>
      </c>
      <c r="D77" s="16">
        <v>293545.430528101</v>
      </c>
      <c r="E77" s="16">
        <v>298701.274262104</v>
      </c>
      <c r="F77" s="16">
        <v>2118075.15137827</v>
      </c>
      <c r="G77" s="16">
        <v>215770.112216212</v>
      </c>
      <c r="H77" s="16">
        <v>2233395.92116371</v>
      </c>
      <c r="I77" s="16">
        <v>101.75640401716608</v>
      </c>
      <c r="J77" s="16">
        <v>138.4349626526546</v>
      </c>
      <c r="K77" s="16">
        <v>94.8365281456522</v>
      </c>
      <c r="L77" s="16">
        <v>0.770000063</v>
      </c>
      <c r="M77" s="22">
        <f t="shared" si="3"/>
        <v>-5.163471854347804</v>
      </c>
      <c r="N77" s="23">
        <f t="shared" si="1"/>
        <v>66</v>
      </c>
    </row>
    <row r="78" spans="1:14" s="2" customFormat="1" ht="13.5" customHeight="1">
      <c r="A78" s="14" t="s">
        <v>237</v>
      </c>
      <c r="B78" s="15" t="s">
        <v>238</v>
      </c>
      <c r="C78" s="15" t="s">
        <v>200</v>
      </c>
      <c r="D78" s="16">
        <v>49400.0508040522</v>
      </c>
      <c r="E78" s="16">
        <v>50631.6310180037</v>
      </c>
      <c r="F78" s="16">
        <v>354454.048738532</v>
      </c>
      <c r="G78" s="16">
        <v>53806.3711250785</v>
      </c>
      <c r="H78" s="16">
        <v>384903.553737655</v>
      </c>
      <c r="I78" s="16">
        <v>102.4930747922439</v>
      </c>
      <c r="J78" s="16">
        <v>94.09969481180067</v>
      </c>
      <c r="K78" s="16">
        <v>92.08905589375853</v>
      </c>
      <c r="L78" s="16">
        <v>0.949999023</v>
      </c>
      <c r="M78" s="22">
        <f t="shared" si="3"/>
        <v>-7.910944106241473</v>
      </c>
      <c r="N78" s="23">
        <f aca="true" t="shared" si="4" ref="N78:N106">N77+1</f>
        <v>67</v>
      </c>
    </row>
    <row r="79" spans="1:14" s="2" customFormat="1" ht="13.5" customHeight="1">
      <c r="A79" s="14" t="s">
        <v>55</v>
      </c>
      <c r="B79" s="15" t="s">
        <v>56</v>
      </c>
      <c r="C79" s="15" t="s">
        <v>46</v>
      </c>
      <c r="D79" s="16">
        <v>41163</v>
      </c>
      <c r="E79" s="16">
        <v>43099</v>
      </c>
      <c r="F79" s="16">
        <v>242795.5</v>
      </c>
      <c r="G79" s="16">
        <v>45034</v>
      </c>
      <c r="H79" s="16">
        <v>265877.44</v>
      </c>
      <c r="I79" s="16">
        <v>104.70325292131284</v>
      </c>
      <c r="J79" s="16">
        <v>95.7032464360261</v>
      </c>
      <c r="K79" s="16">
        <v>91.31857896630868</v>
      </c>
      <c r="L79" s="16">
        <v>1</v>
      </c>
      <c r="M79" s="22">
        <f t="shared" si="3"/>
        <v>-8.681421033691322</v>
      </c>
      <c r="N79" s="23">
        <f t="shared" si="4"/>
        <v>68</v>
      </c>
    </row>
    <row r="80" spans="1:14" s="2" customFormat="1" ht="13.5" customHeight="1">
      <c r="A80" s="14" t="s">
        <v>61</v>
      </c>
      <c r="B80" s="15" t="s">
        <v>62</v>
      </c>
      <c r="C80" s="15" t="s">
        <v>46</v>
      </c>
      <c r="D80" s="16">
        <v>24617</v>
      </c>
      <c r="E80" s="16">
        <v>25152</v>
      </c>
      <c r="F80" s="16">
        <v>156082</v>
      </c>
      <c r="G80" s="16">
        <v>26377</v>
      </c>
      <c r="H80" s="16">
        <v>171236</v>
      </c>
      <c r="I80" s="16">
        <v>102.17329487752367</v>
      </c>
      <c r="J80" s="16">
        <v>95.3558024036092</v>
      </c>
      <c r="K80" s="16">
        <v>91.15022541988834</v>
      </c>
      <c r="L80" s="16">
        <v>1</v>
      </c>
      <c r="M80" s="22">
        <f t="shared" si="3"/>
        <v>-8.849774580111657</v>
      </c>
      <c r="N80" s="23">
        <f t="shared" si="4"/>
        <v>69</v>
      </c>
    </row>
    <row r="81" spans="1:14" s="2" customFormat="1" ht="13.5" customHeight="1">
      <c r="A81" s="14" t="s">
        <v>205</v>
      </c>
      <c r="B81" s="15" t="s">
        <v>206</v>
      </c>
      <c r="C81" s="15" t="s">
        <v>46</v>
      </c>
      <c r="D81" s="16">
        <v>310.2</v>
      </c>
      <c r="E81" s="16">
        <v>426.5</v>
      </c>
      <c r="F81" s="16">
        <v>2711.5</v>
      </c>
      <c r="G81" s="16">
        <v>569.1</v>
      </c>
      <c r="H81" s="16">
        <v>3100.6</v>
      </c>
      <c r="I81" s="16">
        <v>137.49194068343004</v>
      </c>
      <c r="J81" s="16">
        <v>74.94289228606571</v>
      </c>
      <c r="K81" s="16">
        <v>87.45081597110237</v>
      </c>
      <c r="L81" s="16">
        <v>1</v>
      </c>
      <c r="M81" s="22">
        <f t="shared" si="3"/>
        <v>-12.549184028897628</v>
      </c>
      <c r="N81" s="23">
        <f t="shared" si="4"/>
        <v>70</v>
      </c>
    </row>
    <row r="82" spans="1:14" s="2" customFormat="1" ht="13.5" customHeight="1">
      <c r="A82" s="14" t="s">
        <v>180</v>
      </c>
      <c r="B82" s="15" t="s">
        <v>181</v>
      </c>
      <c r="C82" s="15" t="s">
        <v>46</v>
      </c>
      <c r="D82" s="16">
        <v>7010.72371261777</v>
      </c>
      <c r="E82" s="16">
        <v>7156.7596181738</v>
      </c>
      <c r="F82" s="16">
        <v>67027.4799124311</v>
      </c>
      <c r="G82" s="16">
        <v>7164.2614626373</v>
      </c>
      <c r="H82" s="16">
        <v>79073.9417519107</v>
      </c>
      <c r="I82" s="16">
        <v>102.08303609644747</v>
      </c>
      <c r="J82" s="16">
        <v>99.8952879581151</v>
      </c>
      <c r="K82" s="16">
        <v>84.76557311727979</v>
      </c>
      <c r="L82" s="16">
        <v>0.999754132</v>
      </c>
      <c r="M82" s="22">
        <f t="shared" si="3"/>
        <v>-15.234426882720214</v>
      </c>
      <c r="N82" s="23">
        <f t="shared" si="4"/>
        <v>71</v>
      </c>
    </row>
    <row r="83" spans="1:14" s="2" customFormat="1" ht="13.5" customHeight="1">
      <c r="A83" s="14" t="s">
        <v>39</v>
      </c>
      <c r="B83" s="15" t="s">
        <v>40</v>
      </c>
      <c r="C83" s="15" t="s">
        <v>41</v>
      </c>
      <c r="D83" s="16">
        <v>387144.446057546</v>
      </c>
      <c r="E83" s="16">
        <v>472222.224189815</v>
      </c>
      <c r="F83" s="16">
        <v>2738705.56696683</v>
      </c>
      <c r="G83" s="16">
        <v>660404.169418351</v>
      </c>
      <c r="H83" s="16">
        <v>3300675.01375281</v>
      </c>
      <c r="I83" s="16">
        <v>121.97571965674612</v>
      </c>
      <c r="J83" s="16">
        <v>71.50503374406665</v>
      </c>
      <c r="K83" s="16">
        <v>82.9741054649597</v>
      </c>
      <c r="L83" s="16">
        <v>0.719999997</v>
      </c>
      <c r="M83" s="22">
        <f t="shared" si="3"/>
        <v>-17.025894535040294</v>
      </c>
      <c r="N83" s="23">
        <f t="shared" si="4"/>
        <v>72</v>
      </c>
    </row>
    <row r="84" spans="1:14" s="2" customFormat="1" ht="13.5" customHeight="1">
      <c r="A84" s="14" t="s">
        <v>119</v>
      </c>
      <c r="B84" s="15" t="s">
        <v>120</v>
      </c>
      <c r="C84" s="15" t="s">
        <v>46</v>
      </c>
      <c r="D84" s="16">
        <v>17288</v>
      </c>
      <c r="E84" s="16">
        <v>17255</v>
      </c>
      <c r="F84" s="16">
        <v>113881</v>
      </c>
      <c r="G84" s="16">
        <v>19466</v>
      </c>
      <c r="H84" s="16">
        <v>137583</v>
      </c>
      <c r="I84" s="16">
        <v>99.80911614993059</v>
      </c>
      <c r="J84" s="16">
        <v>88.64173430596938</v>
      </c>
      <c r="K84" s="16">
        <v>82.77258091479325</v>
      </c>
      <c r="L84" s="16">
        <v>1</v>
      </c>
      <c r="M84" s="22">
        <f t="shared" si="3"/>
        <v>-17.227419085206748</v>
      </c>
      <c r="N84" s="23">
        <f t="shared" si="4"/>
        <v>73</v>
      </c>
    </row>
    <row r="85" spans="1:14" s="2" customFormat="1" ht="13.5" customHeight="1">
      <c r="A85" s="14" t="s">
        <v>245</v>
      </c>
      <c r="B85" s="15" t="s">
        <v>246</v>
      </c>
      <c r="C85" s="15" t="s">
        <v>200</v>
      </c>
      <c r="D85" s="16">
        <v>497733</v>
      </c>
      <c r="E85" s="16">
        <v>368043</v>
      </c>
      <c r="F85" s="16">
        <v>3400907</v>
      </c>
      <c r="G85" s="16">
        <v>734696</v>
      </c>
      <c r="H85" s="16">
        <v>4113110</v>
      </c>
      <c r="I85" s="16">
        <v>73.94386146789543</v>
      </c>
      <c r="J85" s="16">
        <v>50.09459694894215</v>
      </c>
      <c r="K85" s="16">
        <v>82.6845622898488</v>
      </c>
      <c r="L85" s="16">
        <v>1</v>
      </c>
      <c r="M85" s="22">
        <f t="shared" si="3"/>
        <v>-17.3154377101512</v>
      </c>
      <c r="N85" s="23">
        <f t="shared" si="4"/>
        <v>74</v>
      </c>
    </row>
    <row r="86" spans="1:14" s="2" customFormat="1" ht="13.5" customHeight="1">
      <c r="A86" s="14" t="s">
        <v>87</v>
      </c>
      <c r="B86" s="15" t="s">
        <v>88</v>
      </c>
      <c r="C86" s="15" t="s">
        <v>76</v>
      </c>
      <c r="D86" s="16">
        <v>1549.65588235255</v>
      </c>
      <c r="E86" s="16">
        <v>1598.22669358224</v>
      </c>
      <c r="F86" s="16">
        <v>7194.93016972369</v>
      </c>
      <c r="G86" s="16">
        <v>1704.40846703022</v>
      </c>
      <c r="H86" s="16">
        <v>8712.47551576606</v>
      </c>
      <c r="I86" s="16">
        <v>103.13429657402094</v>
      </c>
      <c r="J86" s="16">
        <v>93.77016862436783</v>
      </c>
      <c r="K86" s="16">
        <v>82.58192699312352</v>
      </c>
      <c r="L86" s="16">
        <v>0.999983298</v>
      </c>
      <c r="M86" s="22">
        <f t="shared" si="3"/>
        <v>-17.418073006876483</v>
      </c>
      <c r="N86" s="23">
        <f t="shared" si="4"/>
        <v>75</v>
      </c>
    </row>
    <row r="87" spans="1:14" s="2" customFormat="1" ht="13.5" customHeight="1">
      <c r="A87" s="14" t="s">
        <v>68</v>
      </c>
      <c r="B87" s="15" t="s">
        <v>69</v>
      </c>
      <c r="C87" s="15" t="s">
        <v>65</v>
      </c>
      <c r="D87" s="16">
        <v>26043</v>
      </c>
      <c r="E87" s="16">
        <v>29429</v>
      </c>
      <c r="F87" s="16">
        <v>151756</v>
      </c>
      <c r="G87" s="16">
        <v>28690</v>
      </c>
      <c r="H87" s="16">
        <v>185895.04</v>
      </c>
      <c r="I87" s="16">
        <v>113.00157431939483</v>
      </c>
      <c r="J87" s="16">
        <v>102.57581038689439</v>
      </c>
      <c r="K87" s="16">
        <v>81.6353142074151</v>
      </c>
      <c r="L87" s="16">
        <v>1</v>
      </c>
      <c r="M87" s="22">
        <f t="shared" si="3"/>
        <v>-18.364685792584893</v>
      </c>
      <c r="N87" s="23">
        <f t="shared" si="4"/>
        <v>76</v>
      </c>
    </row>
    <row r="88" spans="1:14" s="2" customFormat="1" ht="13.5" customHeight="1">
      <c r="A88" s="14" t="s">
        <v>63</v>
      </c>
      <c r="B88" s="15" t="s">
        <v>64</v>
      </c>
      <c r="C88" s="15" t="s">
        <v>65</v>
      </c>
      <c r="D88" s="16">
        <v>6600</v>
      </c>
      <c r="E88" s="16">
        <v>6700</v>
      </c>
      <c r="F88" s="16">
        <v>35896</v>
      </c>
      <c r="G88" s="16">
        <v>4936</v>
      </c>
      <c r="H88" s="16">
        <v>44509</v>
      </c>
      <c r="I88" s="16">
        <v>101.51515151515152</v>
      </c>
      <c r="J88" s="16">
        <v>135.73743922204213</v>
      </c>
      <c r="K88" s="16">
        <v>80.64885753443124</v>
      </c>
      <c r="L88" s="16">
        <v>1</v>
      </c>
      <c r="M88" s="22">
        <f t="shared" si="3"/>
        <v>-19.351142465568756</v>
      </c>
      <c r="N88" s="23">
        <f t="shared" si="4"/>
        <v>77</v>
      </c>
    </row>
    <row r="89" spans="1:14" s="2" customFormat="1" ht="13.5" customHeight="1">
      <c r="A89" s="14" t="s">
        <v>146</v>
      </c>
      <c r="B89" s="15" t="s">
        <v>147</v>
      </c>
      <c r="C89" s="15" t="s">
        <v>46</v>
      </c>
      <c r="D89" s="16">
        <v>2175</v>
      </c>
      <c r="E89" s="16">
        <v>2200</v>
      </c>
      <c r="F89" s="16">
        <v>12364</v>
      </c>
      <c r="G89" s="16">
        <v>2294</v>
      </c>
      <c r="H89" s="16">
        <v>15429</v>
      </c>
      <c r="I89" s="16">
        <v>101.14942528735634</v>
      </c>
      <c r="J89" s="16">
        <v>95.9023539668701</v>
      </c>
      <c r="K89" s="16">
        <v>80.13481107006287</v>
      </c>
      <c r="L89" s="16">
        <v>1</v>
      </c>
      <c r="M89" s="22">
        <f t="shared" si="3"/>
        <v>-19.865188929937133</v>
      </c>
      <c r="N89" s="23">
        <f t="shared" si="4"/>
        <v>78</v>
      </c>
    </row>
    <row r="90" spans="1:14" s="2" customFormat="1" ht="13.5" customHeight="1">
      <c r="A90" s="14" t="s">
        <v>259</v>
      </c>
      <c r="B90" s="15" t="s">
        <v>260</v>
      </c>
      <c r="C90" s="15" t="s">
        <v>215</v>
      </c>
      <c r="D90" s="16">
        <v>57433</v>
      </c>
      <c r="E90" s="16">
        <v>69060</v>
      </c>
      <c r="F90" s="16">
        <v>377193</v>
      </c>
      <c r="G90" s="16">
        <v>66102</v>
      </c>
      <c r="H90" s="16">
        <v>482391</v>
      </c>
      <c r="I90" s="16">
        <v>120.24445876064283</v>
      </c>
      <c r="J90" s="16">
        <v>104.47490242352728</v>
      </c>
      <c r="K90" s="16">
        <v>78.19237921105493</v>
      </c>
      <c r="L90" s="16">
        <v>1</v>
      </c>
      <c r="M90" s="22">
        <f t="shared" si="3"/>
        <v>-21.807620788945073</v>
      </c>
      <c r="N90" s="23">
        <f t="shared" si="4"/>
        <v>79</v>
      </c>
    </row>
    <row r="91" spans="1:14" s="2" customFormat="1" ht="13.5" customHeight="1">
      <c r="A91" s="14" t="s">
        <v>77</v>
      </c>
      <c r="B91" s="15" t="s">
        <v>78</v>
      </c>
      <c r="C91" s="15" t="s">
        <v>76</v>
      </c>
      <c r="D91" s="16">
        <v>39.6763005890431</v>
      </c>
      <c r="E91" s="16">
        <v>42.080924867167</v>
      </c>
      <c r="F91" s="16">
        <v>222.860578096516</v>
      </c>
      <c r="G91" s="16">
        <v>58.9132948140337</v>
      </c>
      <c r="H91" s="16">
        <v>285.789595455017</v>
      </c>
      <c r="I91" s="16">
        <v>106.06060606060626</v>
      </c>
      <c r="J91" s="16">
        <v>71.42857142857156</v>
      </c>
      <c r="K91" s="16">
        <v>77.98064787547315</v>
      </c>
      <c r="L91" s="16">
        <v>0.831730769</v>
      </c>
      <c r="M91" s="22">
        <f t="shared" si="3"/>
        <v>-22.019352124526847</v>
      </c>
      <c r="N91" s="23">
        <f t="shared" si="4"/>
        <v>80</v>
      </c>
    </row>
    <row r="92" spans="1:14" s="2" customFormat="1" ht="13.5" customHeight="1">
      <c r="A92" s="14" t="s">
        <v>182</v>
      </c>
      <c r="B92" s="15" t="s">
        <v>183</v>
      </c>
      <c r="C92" s="15" t="s">
        <v>41</v>
      </c>
      <c r="D92" s="16">
        <v>6282</v>
      </c>
      <c r="E92" s="16">
        <v>6800</v>
      </c>
      <c r="F92" s="16">
        <v>40887.5</v>
      </c>
      <c r="G92" s="16">
        <v>5889.9</v>
      </c>
      <c r="H92" s="16">
        <v>52885.1</v>
      </c>
      <c r="I92" s="16">
        <v>108.24578159821714</v>
      </c>
      <c r="J92" s="16">
        <v>115.45187524406188</v>
      </c>
      <c r="K92" s="16">
        <v>77.3138369786575</v>
      </c>
      <c r="L92" s="16">
        <v>1</v>
      </c>
      <c r="M92" s="22">
        <f t="shared" si="3"/>
        <v>-22.686163021342495</v>
      </c>
      <c r="N92" s="23">
        <f t="shared" si="4"/>
        <v>81</v>
      </c>
    </row>
    <row r="93" spans="1:14" s="2" customFormat="1" ht="13.5" customHeight="1">
      <c r="A93" s="14" t="s">
        <v>174</v>
      </c>
      <c r="B93" s="15" t="s">
        <v>175</v>
      </c>
      <c r="C93" s="15" t="s">
        <v>173</v>
      </c>
      <c r="D93" s="16">
        <v>15147.7952948908</v>
      </c>
      <c r="E93" s="16">
        <v>16032.8203363244</v>
      </c>
      <c r="F93" s="16">
        <v>100096.092039262</v>
      </c>
      <c r="G93" s="16">
        <v>17487.3397522458</v>
      </c>
      <c r="H93" s="16">
        <v>131900.184830669</v>
      </c>
      <c r="I93" s="16">
        <v>105.84259969325115</v>
      </c>
      <c r="J93" s="16">
        <v>91.68244320446394</v>
      </c>
      <c r="K93" s="16">
        <v>75.88775722169268</v>
      </c>
      <c r="L93" s="16">
        <v>0.895285402</v>
      </c>
      <c r="M93" s="22">
        <f t="shared" si="3"/>
        <v>-24.11224277830732</v>
      </c>
      <c r="N93" s="23">
        <f t="shared" si="4"/>
        <v>82</v>
      </c>
    </row>
    <row r="94" spans="1:14" s="2" customFormat="1" ht="13.5" customHeight="1">
      <c r="A94" s="14" t="s">
        <v>201</v>
      </c>
      <c r="B94" s="15" t="s">
        <v>202</v>
      </c>
      <c r="C94" s="15" t="s">
        <v>46</v>
      </c>
      <c r="D94" s="16">
        <v>203</v>
      </c>
      <c r="E94" s="16">
        <v>315</v>
      </c>
      <c r="F94" s="16">
        <v>2443.1</v>
      </c>
      <c r="G94" s="16">
        <v>517.3</v>
      </c>
      <c r="H94" s="16">
        <v>3231.3</v>
      </c>
      <c r="I94" s="16">
        <v>155.17241379310346</v>
      </c>
      <c r="J94" s="16">
        <v>60.89309878213803</v>
      </c>
      <c r="K94" s="16">
        <v>75.60734069878995</v>
      </c>
      <c r="L94" s="16">
        <v>1</v>
      </c>
      <c r="M94" s="22">
        <f t="shared" si="3"/>
        <v>-24.392659301210045</v>
      </c>
      <c r="N94" s="23">
        <f t="shared" si="4"/>
        <v>83</v>
      </c>
    </row>
    <row r="95" spans="1:14" s="2" customFormat="1" ht="13.5" customHeight="1">
      <c r="A95" s="14" t="s">
        <v>186</v>
      </c>
      <c r="B95" s="15" t="s">
        <v>187</v>
      </c>
      <c r="C95" s="15" t="s">
        <v>76</v>
      </c>
      <c r="D95" s="16">
        <v>4.8</v>
      </c>
      <c r="E95" s="16">
        <v>3</v>
      </c>
      <c r="F95" s="16">
        <v>22.9</v>
      </c>
      <c r="G95" s="16">
        <v>4.6</v>
      </c>
      <c r="H95" s="16">
        <v>31.2</v>
      </c>
      <c r="I95" s="16">
        <v>62.5</v>
      </c>
      <c r="J95" s="16">
        <v>65.21739130434783</v>
      </c>
      <c r="K95" s="16">
        <v>73.3974358974359</v>
      </c>
      <c r="L95" s="16">
        <v>1</v>
      </c>
      <c r="M95" s="22">
        <f t="shared" si="3"/>
        <v>-26.602564102564102</v>
      </c>
      <c r="N95" s="23">
        <f t="shared" si="4"/>
        <v>84</v>
      </c>
    </row>
    <row r="96" spans="1:14" s="2" customFormat="1" ht="13.5" customHeight="1">
      <c r="A96" s="14" t="s">
        <v>160</v>
      </c>
      <c r="B96" s="15" t="s">
        <v>161</v>
      </c>
      <c r="C96" s="15" t="s">
        <v>46</v>
      </c>
      <c r="D96" s="16">
        <v>3222</v>
      </c>
      <c r="E96" s="16">
        <v>3438</v>
      </c>
      <c r="F96" s="16">
        <v>27406.79</v>
      </c>
      <c r="G96" s="16">
        <v>5252</v>
      </c>
      <c r="H96" s="16">
        <v>37890.6</v>
      </c>
      <c r="I96" s="16">
        <v>106.70391061452513</v>
      </c>
      <c r="J96" s="16">
        <v>65.46077684691546</v>
      </c>
      <c r="K96" s="16">
        <v>72.33136978564605</v>
      </c>
      <c r="L96" s="16">
        <v>1</v>
      </c>
      <c r="M96" s="22">
        <f t="shared" si="3"/>
        <v>-27.668630214353954</v>
      </c>
      <c r="N96" s="23">
        <f t="shared" si="4"/>
        <v>85</v>
      </c>
    </row>
    <row r="97" spans="1:14" s="2" customFormat="1" ht="13.5" customHeight="1">
      <c r="A97" s="14" t="s">
        <v>198</v>
      </c>
      <c r="B97" s="15" t="s">
        <v>199</v>
      </c>
      <c r="C97" s="15" t="s">
        <v>200</v>
      </c>
      <c r="D97" s="16">
        <v>38073.2728913557</v>
      </c>
      <c r="E97" s="16">
        <v>33518.2954195084</v>
      </c>
      <c r="F97" s="16">
        <v>409509.13431554</v>
      </c>
      <c r="G97" s="16">
        <v>68064.6098402454</v>
      </c>
      <c r="H97" s="16">
        <v>608757.908008232</v>
      </c>
      <c r="I97" s="16">
        <v>88.0362860192104</v>
      </c>
      <c r="J97" s="16">
        <v>49.24482120470428</v>
      </c>
      <c r="K97" s="16">
        <v>67.2696204728403</v>
      </c>
      <c r="L97" s="16">
        <v>0.984417602</v>
      </c>
      <c r="M97" s="22">
        <f t="shared" si="3"/>
        <v>-32.7303795271597</v>
      </c>
      <c r="N97" s="23">
        <f t="shared" si="4"/>
        <v>86</v>
      </c>
    </row>
    <row r="98" spans="1:14" s="2" customFormat="1" ht="13.5" customHeight="1">
      <c r="A98" s="14" t="s">
        <v>255</v>
      </c>
      <c r="B98" s="15" t="s">
        <v>256</v>
      </c>
      <c r="C98" s="15" t="s">
        <v>215</v>
      </c>
      <c r="D98" s="16">
        <v>145405</v>
      </c>
      <c r="E98" s="16">
        <v>149299</v>
      </c>
      <c r="F98" s="16">
        <v>954667</v>
      </c>
      <c r="G98" s="16">
        <v>212990</v>
      </c>
      <c r="H98" s="16">
        <v>1427290</v>
      </c>
      <c r="I98" s="16">
        <v>102.67803720642344</v>
      </c>
      <c r="J98" s="16">
        <v>70.09671815578196</v>
      </c>
      <c r="K98" s="16">
        <v>66.88668735856062</v>
      </c>
      <c r="L98" s="16">
        <v>1</v>
      </c>
      <c r="M98" s="22">
        <f t="shared" si="3"/>
        <v>-33.11331264143938</v>
      </c>
      <c r="N98" s="23">
        <f t="shared" si="4"/>
        <v>87</v>
      </c>
    </row>
    <row r="99" spans="1:14" s="2" customFormat="1" ht="13.5" customHeight="1">
      <c r="A99" s="14" t="s">
        <v>42</v>
      </c>
      <c r="B99" s="15" t="s">
        <v>43</v>
      </c>
      <c r="C99" s="15" t="s">
        <v>41</v>
      </c>
      <c r="D99" s="16">
        <v>582931.137984735</v>
      </c>
      <c r="E99" s="16">
        <v>516078.007933147</v>
      </c>
      <c r="F99" s="16">
        <v>3777590.59380999</v>
      </c>
      <c r="G99" s="16">
        <v>661303.267847487</v>
      </c>
      <c r="H99" s="16">
        <v>5719984.23409862</v>
      </c>
      <c r="I99" s="16">
        <v>88.5315561829983</v>
      </c>
      <c r="J99" s="16">
        <v>78.03953693030404</v>
      </c>
      <c r="K99" s="16">
        <v>66.04197562801988</v>
      </c>
      <c r="L99" s="16">
        <v>0.61000001</v>
      </c>
      <c r="M99" s="22">
        <f t="shared" si="3"/>
        <v>-33.958024371980116</v>
      </c>
      <c r="N99" s="23">
        <f t="shared" si="4"/>
        <v>88</v>
      </c>
    </row>
    <row r="100" spans="1:14" s="2" customFormat="1" ht="13.5" customHeight="1">
      <c r="A100" s="14" t="s">
        <v>44</v>
      </c>
      <c r="B100" s="15" t="s">
        <v>45</v>
      </c>
      <c r="C100" s="15" t="s">
        <v>46</v>
      </c>
      <c r="D100" s="16">
        <v>7200</v>
      </c>
      <c r="E100" s="16">
        <v>6500</v>
      </c>
      <c r="F100" s="16">
        <v>41050</v>
      </c>
      <c r="G100" s="16">
        <v>11200</v>
      </c>
      <c r="H100" s="16">
        <v>70123</v>
      </c>
      <c r="I100" s="16">
        <v>90.27777777777779</v>
      </c>
      <c r="J100" s="16">
        <v>58.03571428571429</v>
      </c>
      <c r="K100" s="16">
        <v>58.53999401052437</v>
      </c>
      <c r="L100" s="16">
        <v>1</v>
      </c>
      <c r="M100" s="22">
        <f t="shared" si="3"/>
        <v>-41.46000598947563</v>
      </c>
      <c r="N100" s="23">
        <f t="shared" si="4"/>
        <v>89</v>
      </c>
    </row>
    <row r="101" spans="1:14" s="2" customFormat="1" ht="13.5" customHeight="1">
      <c r="A101" s="14" t="s">
        <v>148</v>
      </c>
      <c r="B101" s="15" t="s">
        <v>149</v>
      </c>
      <c r="C101" s="15" t="s">
        <v>46</v>
      </c>
      <c r="D101" s="16">
        <v>380.281692283277</v>
      </c>
      <c r="E101" s="16">
        <v>352.112678040071</v>
      </c>
      <c r="F101" s="16">
        <v>2694.36621236263</v>
      </c>
      <c r="G101" s="16">
        <v>536.619721333069</v>
      </c>
      <c r="H101" s="16">
        <v>4963.38030965285</v>
      </c>
      <c r="I101" s="16">
        <v>92.59259259259251</v>
      </c>
      <c r="J101" s="16">
        <v>65.61679790026236</v>
      </c>
      <c r="K101" s="16">
        <v>54.284903518728754</v>
      </c>
      <c r="L101" s="16">
        <v>0.709999996</v>
      </c>
      <c r="M101" s="22">
        <f t="shared" si="3"/>
        <v>-45.715096481271246</v>
      </c>
      <c r="N101" s="23">
        <f t="shared" si="4"/>
        <v>90</v>
      </c>
    </row>
    <row r="102" spans="1:14" s="2" customFormat="1" ht="13.5" customHeight="1">
      <c r="A102" s="14" t="s">
        <v>211</v>
      </c>
      <c r="B102" s="15" t="s">
        <v>212</v>
      </c>
      <c r="C102" s="15" t="s">
        <v>46</v>
      </c>
      <c r="D102" s="16">
        <v>697.429477445822</v>
      </c>
      <c r="E102" s="16">
        <v>729.16553949827</v>
      </c>
      <c r="F102" s="16">
        <v>5425.03328046939</v>
      </c>
      <c r="G102" s="16">
        <v>1253.53972890317</v>
      </c>
      <c r="H102" s="16">
        <v>12667.7304178001</v>
      </c>
      <c r="I102" s="16">
        <v>104.55043313750865</v>
      </c>
      <c r="J102" s="16">
        <v>58.16852251952794</v>
      </c>
      <c r="K102" s="16">
        <v>42.82561359883684</v>
      </c>
      <c r="L102" s="16">
        <v>0.720001113</v>
      </c>
      <c r="M102" s="22">
        <f t="shared" si="3"/>
        <v>-57.17438640116316</v>
      </c>
      <c r="N102" s="23">
        <f t="shared" si="4"/>
        <v>91</v>
      </c>
    </row>
    <row r="103" spans="1:14" s="2" customFormat="1" ht="13.5" customHeight="1">
      <c r="A103" s="14" t="s">
        <v>152</v>
      </c>
      <c r="B103" s="15" t="s">
        <v>153</v>
      </c>
      <c r="C103" s="15" t="s">
        <v>46</v>
      </c>
      <c r="D103" s="16">
        <v>227.5</v>
      </c>
      <c r="E103" s="16">
        <v>247.8</v>
      </c>
      <c r="F103" s="16">
        <v>1307.5</v>
      </c>
      <c r="G103" s="16">
        <v>587.9</v>
      </c>
      <c r="H103" s="16">
        <v>3270</v>
      </c>
      <c r="I103" s="16">
        <v>108.92307692307692</v>
      </c>
      <c r="J103" s="16">
        <v>42.150025514543294</v>
      </c>
      <c r="K103" s="16">
        <v>39.984709480122326</v>
      </c>
      <c r="L103" s="16">
        <v>1</v>
      </c>
      <c r="M103" s="22">
        <f t="shared" si="3"/>
        <v>-60.015290519877674</v>
      </c>
      <c r="N103" s="23">
        <f t="shared" si="4"/>
        <v>92</v>
      </c>
    </row>
    <row r="104" spans="1:14" s="2" customFormat="1" ht="13.5" customHeight="1">
      <c r="A104" s="14" t="s">
        <v>114</v>
      </c>
      <c r="B104" s="15" t="s">
        <v>115</v>
      </c>
      <c r="C104" s="15" t="s">
        <v>46</v>
      </c>
      <c r="D104" s="16">
        <v>1749</v>
      </c>
      <c r="E104" s="16">
        <v>3066</v>
      </c>
      <c r="F104" s="16">
        <v>11447</v>
      </c>
      <c r="G104" s="16">
        <v>6317</v>
      </c>
      <c r="H104" s="16">
        <v>34254</v>
      </c>
      <c r="I104" s="16">
        <v>175.3001715265866</v>
      </c>
      <c r="J104" s="16">
        <v>48.53569732467944</v>
      </c>
      <c r="K104" s="16">
        <v>33.41799497868862</v>
      </c>
      <c r="L104" s="16">
        <v>1</v>
      </c>
      <c r="M104" s="22">
        <f t="shared" si="3"/>
        <v>-66.58200502131137</v>
      </c>
      <c r="N104" s="23">
        <f t="shared" si="4"/>
        <v>93</v>
      </c>
    </row>
    <row r="105" spans="1:14" s="2" customFormat="1" ht="13.5" customHeight="1">
      <c r="A105" s="14" t="s">
        <v>235</v>
      </c>
      <c r="B105" s="15" t="s">
        <v>236</v>
      </c>
      <c r="C105" s="15" t="s">
        <v>76</v>
      </c>
      <c r="D105" s="16">
        <v>1939</v>
      </c>
      <c r="E105" s="16">
        <v>4000</v>
      </c>
      <c r="F105" s="16">
        <v>18926.11</v>
      </c>
      <c r="G105" s="16">
        <v>5778</v>
      </c>
      <c r="H105" s="16">
        <v>58855.47</v>
      </c>
      <c r="I105" s="16">
        <v>206.29190304280556</v>
      </c>
      <c r="J105" s="16">
        <v>69.22810661128418</v>
      </c>
      <c r="K105" s="16">
        <v>32.15692611069116</v>
      </c>
      <c r="L105" s="16">
        <v>1</v>
      </c>
      <c r="M105" s="22">
        <f t="shared" si="3"/>
        <v>-67.84307388930884</v>
      </c>
      <c r="N105" s="23">
        <f t="shared" si="4"/>
        <v>94</v>
      </c>
    </row>
    <row r="106" spans="1:14" s="2" customFormat="1" ht="13.5" customHeight="1">
      <c r="A106" s="17" t="s">
        <v>112</v>
      </c>
      <c r="B106" s="18" t="s">
        <v>113</v>
      </c>
      <c r="C106" s="18" t="s">
        <v>46</v>
      </c>
      <c r="D106" s="19">
        <v>446</v>
      </c>
      <c r="E106" s="19">
        <v>200</v>
      </c>
      <c r="F106" s="19">
        <v>1924</v>
      </c>
      <c r="G106" s="19">
        <v>3613</v>
      </c>
      <c r="H106" s="19">
        <v>17566</v>
      </c>
      <c r="I106" s="19">
        <v>44.843049327354265</v>
      </c>
      <c r="J106" s="19">
        <v>5.535566011624689</v>
      </c>
      <c r="K106" s="19">
        <v>10.952977342593647</v>
      </c>
      <c r="L106" s="19">
        <v>1</v>
      </c>
      <c r="M106" s="22">
        <f t="shared" si="3"/>
        <v>-89.04702265740636</v>
      </c>
      <c r="N106" s="23">
        <f t="shared" si="4"/>
        <v>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A1">
      <pane ySplit="11" topLeftCell="BM12" activePane="bottomLeft" state="frozen"/>
      <selection pane="topLeft" activeCell="A1" sqref="A1"/>
      <selection pane="bottomLeft" activeCell="B16" sqref="B16"/>
    </sheetView>
  </sheetViews>
  <sheetFormatPr defaultColWidth="10.7109375" defaultRowHeight="12.75" customHeight="1"/>
  <cols>
    <col min="1" max="1" width="9.28125" style="2" customWidth="1"/>
    <col min="2" max="2" width="101.28125" style="2" customWidth="1"/>
    <col min="3" max="3" width="8.00390625" style="2" hidden="1" customWidth="1"/>
    <col min="4" max="4" width="11.00390625" style="2" hidden="1" customWidth="1"/>
    <col min="5" max="5" width="11.28125" style="2" hidden="1" customWidth="1"/>
    <col min="6" max="6" width="13.8515625" style="2" hidden="1" customWidth="1"/>
    <col min="7" max="7" width="11.00390625" style="2" hidden="1" customWidth="1"/>
    <col min="8" max="8" width="12.8515625" style="2" hidden="1" customWidth="1"/>
    <col min="9" max="9" width="9.28125" style="2" hidden="1" customWidth="1"/>
    <col min="10" max="10" width="8.8515625" style="2" hidden="1" customWidth="1"/>
    <col min="11" max="11" width="12.00390625" style="2" customWidth="1"/>
    <col min="12" max="12" width="4.7109375" style="2" customWidth="1"/>
    <col min="13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="2" customFormat="1" ht="15" customHeight="1" thickBot="1">
      <c r="A5" s="6"/>
    </row>
    <row r="6" spans="1:12" s="2" customFormat="1" ht="12" customHeight="1">
      <c r="A6" s="7"/>
      <c r="B6" s="7"/>
      <c r="C6" s="7"/>
      <c r="D6" s="7"/>
      <c r="E6" s="7"/>
      <c r="F6" s="7" t="s">
        <v>6</v>
      </c>
      <c r="G6" s="7"/>
      <c r="H6" s="7" t="s">
        <v>7</v>
      </c>
      <c r="I6" s="7" t="s">
        <v>8</v>
      </c>
      <c r="J6" s="7" t="s">
        <v>8</v>
      </c>
      <c r="K6" s="7" t="s">
        <v>9</v>
      </c>
      <c r="L6" s="7" t="s">
        <v>10</v>
      </c>
    </row>
    <row r="7" spans="1:12" s="2" customFormat="1" ht="12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14</v>
      </c>
      <c r="F7" s="8" t="s">
        <v>15</v>
      </c>
      <c r="G7" s="8" t="s">
        <v>14</v>
      </c>
      <c r="H7" s="8" t="s">
        <v>16</v>
      </c>
      <c r="I7" s="8" t="s">
        <v>17</v>
      </c>
      <c r="J7" s="8" t="s">
        <v>17</v>
      </c>
      <c r="K7" s="8" t="s">
        <v>18</v>
      </c>
      <c r="L7" s="8" t="s">
        <v>19</v>
      </c>
    </row>
    <row r="8" spans="1:12" s="2" customFormat="1" ht="12" customHeight="1">
      <c r="A8" s="8"/>
      <c r="B8" s="8"/>
      <c r="C8" s="8"/>
      <c r="D8" s="8" t="s">
        <v>20</v>
      </c>
      <c r="E8" s="8" t="s">
        <v>17</v>
      </c>
      <c r="F8" s="8" t="s">
        <v>21</v>
      </c>
      <c r="G8" s="8" t="s">
        <v>22</v>
      </c>
      <c r="H8" s="8" t="s">
        <v>21</v>
      </c>
      <c r="I8" s="8" t="s">
        <v>23</v>
      </c>
      <c r="J8" s="8" t="s">
        <v>23</v>
      </c>
      <c r="K8" s="8" t="s">
        <v>23</v>
      </c>
      <c r="L8" s="8" t="s">
        <v>24</v>
      </c>
    </row>
    <row r="9" spans="1:12" s="2" customFormat="1" ht="12" customHeight="1">
      <c r="A9" s="8"/>
      <c r="B9" s="8"/>
      <c r="C9" s="8"/>
      <c r="D9" s="8"/>
      <c r="E9" s="8"/>
      <c r="F9" s="8" t="s">
        <v>17</v>
      </c>
      <c r="G9" s="8"/>
      <c r="H9" s="8" t="s">
        <v>22</v>
      </c>
      <c r="I9" s="8" t="s">
        <v>20</v>
      </c>
      <c r="J9" s="8" t="s">
        <v>22</v>
      </c>
      <c r="K9" s="8" t="s">
        <v>25</v>
      </c>
      <c r="L9" s="8"/>
    </row>
    <row r="10" spans="1:12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 t="s">
        <v>26</v>
      </c>
      <c r="J10" s="9" t="s">
        <v>26</v>
      </c>
      <c r="K10" s="9" t="s">
        <v>26</v>
      </c>
      <c r="L10" s="9"/>
    </row>
    <row r="11" spans="1:12" s="2" customFormat="1" ht="12" customHeight="1" thickBot="1">
      <c r="A11" s="10" t="s">
        <v>27</v>
      </c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0" t="s">
        <v>35</v>
      </c>
      <c r="J11" s="10" t="s">
        <v>36</v>
      </c>
      <c r="K11" s="10" t="s">
        <v>37</v>
      </c>
      <c r="L11" s="10" t="s">
        <v>38</v>
      </c>
    </row>
    <row r="12" spans="1:13" s="2" customFormat="1" ht="13.5" customHeight="1" thickBot="1">
      <c r="A12" s="11" t="s">
        <v>39</v>
      </c>
      <c r="B12" s="12" t="s">
        <v>40</v>
      </c>
      <c r="C12" s="12" t="s">
        <v>41</v>
      </c>
      <c r="D12" s="13">
        <v>387144.446057546</v>
      </c>
      <c r="E12" s="13">
        <v>472222.224189815</v>
      </c>
      <c r="F12" s="13">
        <v>2738705.56696683</v>
      </c>
      <c r="G12" s="13">
        <v>660404.169418351</v>
      </c>
      <c r="H12" s="13">
        <v>3300675.01375281</v>
      </c>
      <c r="I12" s="13">
        <f>($E$12/$D$12)*100</f>
        <v>121.97571965674612</v>
      </c>
      <c r="J12" s="13">
        <f>($E$12/$G$12)*100</f>
        <v>71.50503374406665</v>
      </c>
      <c r="K12" s="13">
        <f>($F$12/$H$12)*100</f>
        <v>82.9741054649597</v>
      </c>
      <c r="L12" s="13">
        <v>0.719999997</v>
      </c>
      <c r="M12" s="21">
        <f>K12-100</f>
        <v>-17.025894535040294</v>
      </c>
    </row>
    <row r="13" spans="1:13" s="2" customFormat="1" ht="13.5" customHeight="1" thickBot="1">
      <c r="A13" s="11" t="s">
        <v>42</v>
      </c>
      <c r="B13" s="12" t="s">
        <v>43</v>
      </c>
      <c r="C13" s="12" t="s">
        <v>41</v>
      </c>
      <c r="D13" s="13">
        <v>582931.137984735</v>
      </c>
      <c r="E13" s="13">
        <v>516078.007933147</v>
      </c>
      <c r="F13" s="13">
        <v>3777590.59380999</v>
      </c>
      <c r="G13" s="13">
        <v>661303.267847487</v>
      </c>
      <c r="H13" s="13">
        <v>5719984.23409862</v>
      </c>
      <c r="I13" s="13">
        <f>($E$13/$D$13)*100</f>
        <v>88.5315561829983</v>
      </c>
      <c r="J13" s="13">
        <f>($E$13/$G$13)*100</f>
        <v>78.03953693030404</v>
      </c>
      <c r="K13" s="13">
        <f>($F$13/$H$13)*100</f>
        <v>66.04197562801988</v>
      </c>
      <c r="L13" s="13">
        <v>0.61000001</v>
      </c>
      <c r="M13" s="21">
        <f aca="true" t="shared" si="0" ref="M13:M76">K13-100</f>
        <v>-33.958024371980116</v>
      </c>
    </row>
    <row r="14" spans="1:13" s="2" customFormat="1" ht="13.5" customHeight="1" thickBot="1">
      <c r="A14" s="11" t="s">
        <v>44</v>
      </c>
      <c r="B14" s="12" t="s">
        <v>45</v>
      </c>
      <c r="C14" s="12" t="s">
        <v>46</v>
      </c>
      <c r="D14" s="13">
        <v>7200</v>
      </c>
      <c r="E14" s="13">
        <v>6500</v>
      </c>
      <c r="F14" s="13">
        <v>41050</v>
      </c>
      <c r="G14" s="13">
        <v>11200</v>
      </c>
      <c r="H14" s="13">
        <v>70123</v>
      </c>
      <c r="I14" s="13">
        <f>($E$14/$D$14)*100</f>
        <v>90.27777777777779</v>
      </c>
      <c r="J14" s="13">
        <f>($E$14/$G$14)*100</f>
        <v>58.03571428571429</v>
      </c>
      <c r="K14" s="13">
        <f>($F$14/$H$14)*100</f>
        <v>58.53999401052437</v>
      </c>
      <c r="L14" s="13">
        <v>1</v>
      </c>
      <c r="M14" s="21">
        <f t="shared" si="0"/>
        <v>-41.46000598947563</v>
      </c>
    </row>
    <row r="15" spans="1:13" s="2" customFormat="1" ht="13.5" customHeight="1" thickBot="1">
      <c r="A15" s="11" t="s">
        <v>47</v>
      </c>
      <c r="B15" s="12" t="s">
        <v>48</v>
      </c>
      <c r="C15" s="12" t="s">
        <v>46</v>
      </c>
      <c r="D15" s="13">
        <v>1134.73550597728</v>
      </c>
      <c r="E15" s="13">
        <v>1650.70760105753</v>
      </c>
      <c r="F15" s="13">
        <v>11634.8583390803</v>
      </c>
      <c r="G15" s="13">
        <v>1601.47862284528</v>
      </c>
      <c r="H15" s="13">
        <v>9655.43015658871</v>
      </c>
      <c r="I15" s="13">
        <f>($E$15/$D$15)*100</f>
        <v>145.47069271758392</v>
      </c>
      <c r="J15" s="13">
        <f>($E$15/$G$15)*100</f>
        <v>103.07397036151423</v>
      </c>
      <c r="K15" s="13">
        <f>($F$15/$H$15)*100</f>
        <v>120.50067320036342</v>
      </c>
      <c r="L15" s="13">
        <v>0.992301725</v>
      </c>
      <c r="M15" s="21">
        <f t="shared" si="0"/>
        <v>20.500673200363423</v>
      </c>
    </row>
    <row r="16" spans="1:13" s="2" customFormat="1" ht="13.5" customHeight="1" thickBot="1">
      <c r="A16" s="11" t="s">
        <v>49</v>
      </c>
      <c r="B16" s="12" t="s">
        <v>50</v>
      </c>
      <c r="C16" s="12" t="s">
        <v>46</v>
      </c>
      <c r="D16" s="13">
        <v>16707</v>
      </c>
      <c r="E16" s="13">
        <v>18500</v>
      </c>
      <c r="F16" s="13">
        <v>120348</v>
      </c>
      <c r="G16" s="13">
        <v>18324.79</v>
      </c>
      <c r="H16" s="13">
        <v>124509.34</v>
      </c>
      <c r="I16" s="13">
        <f>($E$16/$D$16)*100</f>
        <v>110.73202849105166</v>
      </c>
      <c r="J16" s="13">
        <f>($E$16/$G$16)*100</f>
        <v>100.95613646868532</v>
      </c>
      <c r="K16" s="13">
        <f>($F$16/$H$16)*100</f>
        <v>96.65780896437167</v>
      </c>
      <c r="L16" s="13">
        <v>1</v>
      </c>
      <c r="M16" s="21">
        <f t="shared" si="0"/>
        <v>-3.342191035628332</v>
      </c>
    </row>
    <row r="17" spans="1:13" s="2" customFormat="1" ht="13.5" customHeight="1" thickBot="1">
      <c r="A17" s="11" t="s">
        <v>51</v>
      </c>
      <c r="B17" s="12" t="s">
        <v>52</v>
      </c>
      <c r="C17" s="12" t="s">
        <v>46</v>
      </c>
      <c r="D17" s="13">
        <v>152386</v>
      </c>
      <c r="E17" s="13">
        <v>154250</v>
      </c>
      <c r="F17" s="13">
        <v>1010742</v>
      </c>
      <c r="G17" s="13">
        <v>148006</v>
      </c>
      <c r="H17" s="13">
        <v>989554</v>
      </c>
      <c r="I17" s="13">
        <f>($E$17/$D$17)*100</f>
        <v>101.22320948118593</v>
      </c>
      <c r="J17" s="13">
        <f>($E$17/$G$17)*100</f>
        <v>104.21874788859911</v>
      </c>
      <c r="K17" s="13">
        <f>($F$17/$H$17)*100</f>
        <v>102.14116662658125</v>
      </c>
      <c r="L17" s="13">
        <v>1</v>
      </c>
      <c r="M17" s="21">
        <f t="shared" si="0"/>
        <v>2.141166626581253</v>
      </c>
    </row>
    <row r="18" spans="1:13" s="2" customFormat="1" ht="13.5" customHeight="1" thickBot="1">
      <c r="A18" s="11" t="s">
        <v>53</v>
      </c>
      <c r="B18" s="12" t="s">
        <v>54</v>
      </c>
      <c r="C18" s="12" t="s">
        <v>46</v>
      </c>
      <c r="D18" s="13">
        <v>116347</v>
      </c>
      <c r="E18" s="13">
        <v>118549</v>
      </c>
      <c r="F18" s="13">
        <v>724026</v>
      </c>
      <c r="G18" s="13">
        <v>104056</v>
      </c>
      <c r="H18" s="13">
        <v>699857</v>
      </c>
      <c r="I18" s="13">
        <f>($E$18/$D$18)*100</f>
        <v>101.89261433470567</v>
      </c>
      <c r="J18" s="13">
        <f>($E$18/$G$18)*100</f>
        <v>113.92807718920581</v>
      </c>
      <c r="K18" s="13">
        <f>($F$18/$H$18)*100</f>
        <v>103.45341977003875</v>
      </c>
      <c r="L18" s="13">
        <v>1</v>
      </c>
      <c r="M18" s="21">
        <f t="shared" si="0"/>
        <v>3.4534197700387494</v>
      </c>
    </row>
    <row r="19" spans="1:13" s="2" customFormat="1" ht="13.5" customHeight="1" thickBot="1">
      <c r="A19" s="11" t="s">
        <v>55</v>
      </c>
      <c r="B19" s="12" t="s">
        <v>56</v>
      </c>
      <c r="C19" s="12" t="s">
        <v>46</v>
      </c>
      <c r="D19" s="13">
        <v>41163</v>
      </c>
      <c r="E19" s="13">
        <v>43099</v>
      </c>
      <c r="F19" s="13">
        <v>242795.5</v>
      </c>
      <c r="G19" s="13">
        <v>45034</v>
      </c>
      <c r="H19" s="13">
        <v>265877.44</v>
      </c>
      <c r="I19" s="13">
        <f>($E$19/$D$19)*100</f>
        <v>104.70325292131284</v>
      </c>
      <c r="J19" s="13">
        <f>($E$19/$G$19)*100</f>
        <v>95.7032464360261</v>
      </c>
      <c r="K19" s="13">
        <f>($F$19/$H$19)*100</f>
        <v>91.31857896630868</v>
      </c>
      <c r="L19" s="13">
        <v>1</v>
      </c>
      <c r="M19" s="21">
        <f t="shared" si="0"/>
        <v>-8.681421033691322</v>
      </c>
    </row>
    <row r="20" spans="1:13" s="2" customFormat="1" ht="13.5" customHeight="1" thickBot="1">
      <c r="A20" s="11" t="s">
        <v>57</v>
      </c>
      <c r="B20" s="12" t="s">
        <v>58</v>
      </c>
      <c r="C20" s="12" t="s">
        <v>46</v>
      </c>
      <c r="D20" s="13">
        <v>2077.34764938403</v>
      </c>
      <c r="E20" s="13">
        <v>2108.46864660796</v>
      </c>
      <c r="F20" s="13">
        <v>13021.3842805833</v>
      </c>
      <c r="G20" s="13">
        <v>1939.06825134335</v>
      </c>
      <c r="H20" s="13">
        <v>11145.1242981244</v>
      </c>
      <c r="I20" s="13">
        <f>($E$20/$D$20)*100</f>
        <v>101.49811213511413</v>
      </c>
      <c r="J20" s="13">
        <f>($E$20/$G$20)*100</f>
        <v>108.7361749720389</v>
      </c>
      <c r="K20" s="13">
        <f>($F$20/$H$20)*100</f>
        <v>116.83480535766347</v>
      </c>
      <c r="L20" s="13">
        <v>0.829986257</v>
      </c>
      <c r="M20" s="21">
        <f t="shared" si="0"/>
        <v>16.83480535766347</v>
      </c>
    </row>
    <row r="21" spans="1:13" s="2" customFormat="1" ht="13.5" customHeight="1" thickBot="1">
      <c r="A21" s="11" t="s">
        <v>59</v>
      </c>
      <c r="B21" s="12" t="s">
        <v>60</v>
      </c>
      <c r="C21" s="12" t="s">
        <v>46</v>
      </c>
      <c r="D21" s="13">
        <v>7511</v>
      </c>
      <c r="E21" s="13">
        <v>7592</v>
      </c>
      <c r="F21" s="13">
        <v>50289</v>
      </c>
      <c r="G21" s="13">
        <v>7315</v>
      </c>
      <c r="H21" s="13">
        <v>47016</v>
      </c>
      <c r="I21" s="13">
        <f>($E$21/$D$21)*100</f>
        <v>101.07841831979762</v>
      </c>
      <c r="J21" s="13">
        <f>($E$21/$G$21)*100</f>
        <v>103.78673957621325</v>
      </c>
      <c r="K21" s="13">
        <f>($F$21/$H$21)*100</f>
        <v>106.96145992853496</v>
      </c>
      <c r="L21" s="13">
        <v>1</v>
      </c>
      <c r="M21" s="21">
        <f t="shared" si="0"/>
        <v>6.961459928534964</v>
      </c>
    </row>
    <row r="22" spans="1:13" s="2" customFormat="1" ht="13.5" customHeight="1" thickBot="1">
      <c r="A22" s="11" t="s">
        <v>61</v>
      </c>
      <c r="B22" s="12" t="s">
        <v>62</v>
      </c>
      <c r="C22" s="12" t="s">
        <v>46</v>
      </c>
      <c r="D22" s="13">
        <v>24617</v>
      </c>
      <c r="E22" s="13">
        <v>25152</v>
      </c>
      <c r="F22" s="13">
        <v>156082</v>
      </c>
      <c r="G22" s="13">
        <v>26377</v>
      </c>
      <c r="H22" s="13">
        <v>171236</v>
      </c>
      <c r="I22" s="13">
        <f>($E$22/$D$22)*100</f>
        <v>102.17329487752367</v>
      </c>
      <c r="J22" s="13">
        <f>($E$22/$G$22)*100</f>
        <v>95.3558024036092</v>
      </c>
      <c r="K22" s="13">
        <f>($F$22/$H$22)*100</f>
        <v>91.15022541988834</v>
      </c>
      <c r="L22" s="13">
        <v>1</v>
      </c>
      <c r="M22" s="21">
        <f t="shared" si="0"/>
        <v>-8.849774580111657</v>
      </c>
    </row>
    <row r="23" spans="1:13" s="2" customFormat="1" ht="13.5" customHeight="1" thickBot="1">
      <c r="A23" s="11" t="s">
        <v>63</v>
      </c>
      <c r="B23" s="12" t="s">
        <v>64</v>
      </c>
      <c r="C23" s="12" t="s">
        <v>65</v>
      </c>
      <c r="D23" s="13">
        <v>6600</v>
      </c>
      <c r="E23" s="13">
        <v>6700</v>
      </c>
      <c r="F23" s="13">
        <v>35896</v>
      </c>
      <c r="G23" s="13">
        <v>4936</v>
      </c>
      <c r="H23" s="13">
        <v>44509</v>
      </c>
      <c r="I23" s="13">
        <f>($E$23/$D$23)*100</f>
        <v>101.51515151515152</v>
      </c>
      <c r="J23" s="13">
        <f>($E$23/$G$23)*100</f>
        <v>135.73743922204213</v>
      </c>
      <c r="K23" s="13">
        <f>($F$23/$H$23)*100</f>
        <v>80.64885753443124</v>
      </c>
      <c r="L23" s="13">
        <v>1</v>
      </c>
      <c r="M23" s="21">
        <f t="shared" si="0"/>
        <v>-19.351142465568756</v>
      </c>
    </row>
    <row r="24" spans="1:13" s="2" customFormat="1" ht="13.5" customHeight="1" thickBot="1">
      <c r="A24" s="11" t="s">
        <v>66</v>
      </c>
      <c r="B24" s="12" t="s">
        <v>67</v>
      </c>
      <c r="C24" s="12" t="s">
        <v>65</v>
      </c>
      <c r="D24" s="13">
        <v>27.1</v>
      </c>
      <c r="E24" s="13">
        <v>28.2</v>
      </c>
      <c r="F24" s="13">
        <v>159.3</v>
      </c>
      <c r="G24" s="13">
        <v>15</v>
      </c>
      <c r="H24" s="13">
        <v>122.36</v>
      </c>
      <c r="I24" s="13">
        <f>($E$24/$D$24)*100</f>
        <v>104.0590405904059</v>
      </c>
      <c r="J24" s="13">
        <f>($E$24/$G$24)*100</f>
        <v>188</v>
      </c>
      <c r="K24" s="13">
        <f>($F$24/$H$24)*100</f>
        <v>130.18960444589734</v>
      </c>
      <c r="L24" s="13">
        <v>1</v>
      </c>
      <c r="M24" s="21">
        <f t="shared" si="0"/>
        <v>30.189604445897345</v>
      </c>
    </row>
    <row r="25" spans="1:13" s="2" customFormat="1" ht="13.5" customHeight="1" thickBot="1">
      <c r="A25" s="11" t="s">
        <v>68</v>
      </c>
      <c r="B25" s="12" t="s">
        <v>69</v>
      </c>
      <c r="C25" s="12" t="s">
        <v>65</v>
      </c>
      <c r="D25" s="13">
        <v>26043</v>
      </c>
      <c r="E25" s="13">
        <v>29429</v>
      </c>
      <c r="F25" s="13">
        <v>151756</v>
      </c>
      <c r="G25" s="13">
        <v>28690</v>
      </c>
      <c r="H25" s="13">
        <v>185895.04</v>
      </c>
      <c r="I25" s="13">
        <f>($E$25/$D$25)*100</f>
        <v>113.00157431939483</v>
      </c>
      <c r="J25" s="13">
        <f>($E$25/$G$25)*100</f>
        <v>102.57581038689439</v>
      </c>
      <c r="K25" s="13">
        <f>($F$25/$H$25)*100</f>
        <v>81.6353142074151</v>
      </c>
      <c r="L25" s="13">
        <v>1</v>
      </c>
      <c r="M25" s="21">
        <f t="shared" si="0"/>
        <v>-18.364685792584893</v>
      </c>
    </row>
    <row r="26" spans="1:13" s="2" customFormat="1" ht="13.5" customHeight="1" thickBot="1">
      <c r="A26" s="11" t="s">
        <v>70</v>
      </c>
      <c r="B26" s="12" t="s">
        <v>71</v>
      </c>
      <c r="C26" s="12" t="s">
        <v>46</v>
      </c>
      <c r="D26" s="13">
        <v>1089.95</v>
      </c>
      <c r="E26" s="13">
        <v>1140</v>
      </c>
      <c r="F26" s="13">
        <v>5546.98</v>
      </c>
      <c r="G26" s="13">
        <v>197.83</v>
      </c>
      <c r="H26" s="13">
        <v>1348.7</v>
      </c>
      <c r="I26" s="13">
        <f>($E$26/$D$26)*100</f>
        <v>104.59195375934675</v>
      </c>
      <c r="J26" s="13">
        <f>($E$26/$G$26)*100</f>
        <v>576.2523378658444</v>
      </c>
      <c r="K26" s="13">
        <f>($F$26/$H$26)*100</f>
        <v>411.2834581448802</v>
      </c>
      <c r="L26" s="13">
        <v>1</v>
      </c>
      <c r="M26" s="21">
        <f t="shared" si="0"/>
        <v>311.2834581448802</v>
      </c>
    </row>
    <row r="27" spans="1:13" s="2" customFormat="1" ht="13.5" customHeight="1" thickBot="1">
      <c r="A27" s="11" t="s">
        <v>72</v>
      </c>
      <c r="B27" s="12" t="s">
        <v>73</v>
      </c>
      <c r="C27" s="12" t="s">
        <v>65</v>
      </c>
      <c r="D27" s="13">
        <v>1181</v>
      </c>
      <c r="E27" s="13">
        <v>1221</v>
      </c>
      <c r="F27" s="13">
        <v>8215</v>
      </c>
      <c r="G27" s="13">
        <v>1114</v>
      </c>
      <c r="H27" s="13">
        <v>7981</v>
      </c>
      <c r="I27" s="13">
        <f>($E$27/$D$27)*100</f>
        <v>103.3869602032176</v>
      </c>
      <c r="J27" s="13">
        <f>($E$27/$G$27)*100</f>
        <v>109.60502692998205</v>
      </c>
      <c r="K27" s="13">
        <f>($F$27/$H$27)*100</f>
        <v>102.93196341310613</v>
      </c>
      <c r="L27" s="13">
        <v>1</v>
      </c>
      <c r="M27" s="21">
        <f t="shared" si="0"/>
        <v>2.931963413106132</v>
      </c>
    </row>
    <row r="28" spans="1:13" s="2" customFormat="1" ht="13.5" customHeight="1" thickBot="1">
      <c r="A28" s="11" t="s">
        <v>74</v>
      </c>
      <c r="B28" s="12" t="s">
        <v>75</v>
      </c>
      <c r="C28" s="12" t="s">
        <v>76</v>
      </c>
      <c r="D28" s="13">
        <v>2.48751073028098</v>
      </c>
      <c r="E28" s="13">
        <v>3.0220171681926</v>
      </c>
      <c r="F28" s="13">
        <v>10.1659012902806</v>
      </c>
      <c r="G28" s="13">
        <v>0.0513948497991939</v>
      </c>
      <c r="H28" s="13">
        <v>2.05579399196776</v>
      </c>
      <c r="I28" s="13">
        <f>($E$28/$D$28)*100</f>
        <v>121.4876033057853</v>
      </c>
      <c r="J28" s="13">
        <f>($E$28/$G$28)*100</f>
        <v>5879.999999999997</v>
      </c>
      <c r="K28" s="13">
        <f>($F$28/$H$28)*100</f>
        <v>494.50000000000125</v>
      </c>
      <c r="L28" s="13">
        <v>0.972860125</v>
      </c>
      <c r="M28" s="21">
        <f t="shared" si="0"/>
        <v>394.50000000000125</v>
      </c>
    </row>
    <row r="29" spans="1:13" s="2" customFormat="1" ht="13.5" customHeight="1" thickBot="1">
      <c r="A29" s="11" t="s">
        <v>77</v>
      </c>
      <c r="B29" s="12" t="s">
        <v>78</v>
      </c>
      <c r="C29" s="12" t="s">
        <v>76</v>
      </c>
      <c r="D29" s="13">
        <v>39.6763005890431</v>
      </c>
      <c r="E29" s="13">
        <v>42.080924867167</v>
      </c>
      <c r="F29" s="13">
        <v>222.860578096516</v>
      </c>
      <c r="G29" s="13">
        <v>58.9132948140337</v>
      </c>
      <c r="H29" s="13">
        <v>285.789595455017</v>
      </c>
      <c r="I29" s="13">
        <f>($E$29/$D$29)*100</f>
        <v>106.06060606060626</v>
      </c>
      <c r="J29" s="13">
        <f>($E$29/$G$29)*100</f>
        <v>71.42857142857156</v>
      </c>
      <c r="K29" s="13">
        <f>($F$29/$H$29)*100</f>
        <v>77.98064787547315</v>
      </c>
      <c r="L29" s="13">
        <v>0.831730769</v>
      </c>
      <c r="M29" s="21">
        <f t="shared" si="0"/>
        <v>-22.019352124526847</v>
      </c>
    </row>
    <row r="30" spans="1:13" s="2" customFormat="1" ht="13.5" customHeight="1" thickBot="1">
      <c r="A30" s="11" t="s">
        <v>79</v>
      </c>
      <c r="B30" s="12" t="s">
        <v>80</v>
      </c>
      <c r="C30" s="12" t="s">
        <v>76</v>
      </c>
      <c r="D30" s="13"/>
      <c r="E30" s="13"/>
      <c r="F30" s="13"/>
      <c r="G30" s="13"/>
      <c r="H30" s="13"/>
      <c r="I30" s="13" t="e">
        <f>($E$30/$D$30)*100</f>
        <v>#DIV/0!</v>
      </c>
      <c r="J30" s="13" t="e">
        <f>($E$30/$G$30)*100</f>
        <v>#DIV/0!</v>
      </c>
      <c r="K30" s="13" t="e">
        <f>($F$30/$H$30)*100</f>
        <v>#DIV/0!</v>
      </c>
      <c r="L30" s="13">
        <v>0.831730769</v>
      </c>
      <c r="M30" s="21" t="e">
        <f t="shared" si="0"/>
        <v>#DIV/0!</v>
      </c>
    </row>
    <row r="31" spans="1:13" s="2" customFormat="1" ht="13.5" customHeight="1" thickBot="1">
      <c r="A31" s="11" t="s">
        <v>81</v>
      </c>
      <c r="B31" s="12" t="s">
        <v>82</v>
      </c>
      <c r="C31" s="12" t="s">
        <v>76</v>
      </c>
      <c r="D31" s="13">
        <v>1157.38081180042</v>
      </c>
      <c r="E31" s="13">
        <v>1234.08616759848</v>
      </c>
      <c r="F31" s="13">
        <v>6848.16815964541</v>
      </c>
      <c r="G31" s="13">
        <v>807.55638600954</v>
      </c>
      <c r="H31" s="13">
        <v>5758.51207658872</v>
      </c>
      <c r="I31" s="13">
        <f>($E$31/$D$31)*100</f>
        <v>106.62749503153913</v>
      </c>
      <c r="J31" s="13">
        <f>($E$31/$G$31)*100</f>
        <v>152.81733746130035</v>
      </c>
      <c r="K31" s="13">
        <f>($F$31/$H$31)*100</f>
        <v>118.92252839907545</v>
      </c>
      <c r="L31" s="13">
        <v>0.999930177</v>
      </c>
      <c r="M31" s="21">
        <f t="shared" si="0"/>
        <v>18.922528399075446</v>
      </c>
    </row>
    <row r="32" spans="1:13" s="2" customFormat="1" ht="13.5" customHeight="1" thickBot="1">
      <c r="A32" s="11" t="s">
        <v>83</v>
      </c>
      <c r="B32" s="12" t="s">
        <v>84</v>
      </c>
      <c r="C32" s="12" t="s">
        <v>76</v>
      </c>
      <c r="D32" s="13">
        <v>108.385441879026</v>
      </c>
      <c r="E32" s="13">
        <v>118.98601403885</v>
      </c>
      <c r="F32" s="13">
        <v>753.61414528061</v>
      </c>
      <c r="G32" s="13">
        <v>100.92177372568</v>
      </c>
      <c r="H32" s="13">
        <v>509.83343633574</v>
      </c>
      <c r="I32" s="13">
        <f>($E$32/$D$32)*100</f>
        <v>109.78043912175566</v>
      </c>
      <c r="J32" s="13">
        <f>($E$32/$G$32)*100</f>
        <v>117.89924973204616</v>
      </c>
      <c r="K32" s="13">
        <f>($F$32/$H$32)*100</f>
        <v>147.81575541552624</v>
      </c>
      <c r="L32" s="13">
        <v>0.924478401</v>
      </c>
      <c r="M32" s="21">
        <f t="shared" si="0"/>
        <v>47.81575541552624</v>
      </c>
    </row>
    <row r="33" spans="1:13" s="2" customFormat="1" ht="13.5" customHeight="1" thickBot="1">
      <c r="A33" s="11" t="s">
        <v>85</v>
      </c>
      <c r="B33" s="12" t="s">
        <v>86</v>
      </c>
      <c r="C33" s="12" t="s">
        <v>76</v>
      </c>
      <c r="D33" s="13">
        <v>531.167189510605</v>
      </c>
      <c r="E33" s="13">
        <v>547.79543147905</v>
      </c>
      <c r="F33" s="13">
        <v>2881.26260301684</v>
      </c>
      <c r="G33" s="13">
        <v>522.473145888422</v>
      </c>
      <c r="H33" s="13">
        <v>2348.75243115809</v>
      </c>
      <c r="I33" s="13">
        <f>($E$33/$D$33)*100</f>
        <v>103.13050999700594</v>
      </c>
      <c r="J33" s="13">
        <f>($E$33/$G$33)*100</f>
        <v>104.84661954205694</v>
      </c>
      <c r="K33" s="13">
        <f>($F$33/$H$33)*100</f>
        <v>122.67204345569051</v>
      </c>
      <c r="L33" s="13">
        <v>0.565904683</v>
      </c>
      <c r="M33" s="21">
        <f t="shared" si="0"/>
        <v>22.672043455690513</v>
      </c>
    </row>
    <row r="34" spans="1:13" s="2" customFormat="1" ht="13.5" customHeight="1" thickBot="1">
      <c r="A34" s="11" t="s">
        <v>87</v>
      </c>
      <c r="B34" s="12" t="s">
        <v>88</v>
      </c>
      <c r="C34" s="12" t="s">
        <v>76</v>
      </c>
      <c r="D34" s="13">
        <v>1549.65588235255</v>
      </c>
      <c r="E34" s="13">
        <v>1598.22669358224</v>
      </c>
      <c r="F34" s="13">
        <v>7194.93016972369</v>
      </c>
      <c r="G34" s="13">
        <v>1704.40846703022</v>
      </c>
      <c r="H34" s="13">
        <v>8712.47551576606</v>
      </c>
      <c r="I34" s="13">
        <f>($E$34/$D$34)*100</f>
        <v>103.13429657402094</v>
      </c>
      <c r="J34" s="13">
        <f>($E$34/$G$34)*100</f>
        <v>93.77016862436783</v>
      </c>
      <c r="K34" s="13">
        <f>($F$34/$H$34)*100</f>
        <v>82.58192699312352</v>
      </c>
      <c r="L34" s="13">
        <v>0.999983298</v>
      </c>
      <c r="M34" s="21">
        <f t="shared" si="0"/>
        <v>-17.418073006876483</v>
      </c>
    </row>
    <row r="35" spans="1:13" s="2" customFormat="1" ht="13.5" customHeight="1" thickBot="1">
      <c r="A35" s="11" t="s">
        <v>89</v>
      </c>
      <c r="B35" s="12" t="s">
        <v>90</v>
      </c>
      <c r="C35" s="12" t="s">
        <v>76</v>
      </c>
      <c r="D35" s="13">
        <v>844</v>
      </c>
      <c r="E35" s="13">
        <v>1063</v>
      </c>
      <c r="F35" s="13">
        <v>6750</v>
      </c>
      <c r="G35" s="13">
        <v>739</v>
      </c>
      <c r="H35" s="13">
        <v>5583</v>
      </c>
      <c r="I35" s="13">
        <f>($E$35/$D$35)*100</f>
        <v>125.9478672985782</v>
      </c>
      <c r="J35" s="13">
        <f>($E$35/$G$35)*100</f>
        <v>143.84303112313938</v>
      </c>
      <c r="K35" s="13">
        <f>($F$35/$H$35)*100</f>
        <v>120.90274046211714</v>
      </c>
      <c r="L35" s="13">
        <v>1</v>
      </c>
      <c r="M35" s="21">
        <f t="shared" si="0"/>
        <v>20.902740462117137</v>
      </c>
    </row>
    <row r="36" spans="1:13" s="2" customFormat="1" ht="13.5" customHeight="1" thickBot="1">
      <c r="A36" s="11" t="s">
        <v>91</v>
      </c>
      <c r="B36" s="12" t="s">
        <v>92</v>
      </c>
      <c r="C36" s="12" t="s">
        <v>76</v>
      </c>
      <c r="D36" s="13">
        <v>1514</v>
      </c>
      <c r="E36" s="13">
        <v>1670</v>
      </c>
      <c r="F36" s="13">
        <v>9152</v>
      </c>
      <c r="G36" s="13">
        <v>1232</v>
      </c>
      <c r="H36" s="13">
        <v>7877</v>
      </c>
      <c r="I36" s="13">
        <f>($E$36/$D$36)*100</f>
        <v>110.30383091149274</v>
      </c>
      <c r="J36" s="13">
        <f>($E$36/$G$36)*100</f>
        <v>135.55194805194805</v>
      </c>
      <c r="K36" s="13">
        <f>($F$36/$H$36)*100</f>
        <v>116.18636536752571</v>
      </c>
      <c r="L36" s="13">
        <v>1</v>
      </c>
      <c r="M36" s="21">
        <f t="shared" si="0"/>
        <v>16.18636536752571</v>
      </c>
    </row>
    <row r="37" spans="1:13" s="2" customFormat="1" ht="13.5" customHeight="1" thickBot="1">
      <c r="A37" s="11" t="s">
        <v>93</v>
      </c>
      <c r="B37" s="12" t="s">
        <v>94</v>
      </c>
      <c r="C37" s="12" t="s">
        <v>76</v>
      </c>
      <c r="D37" s="13">
        <v>907.3</v>
      </c>
      <c r="E37" s="13">
        <v>885</v>
      </c>
      <c r="F37" s="13">
        <v>6015.6</v>
      </c>
      <c r="G37" s="13">
        <v>798.57</v>
      </c>
      <c r="H37" s="13">
        <v>6219.97</v>
      </c>
      <c r="I37" s="13">
        <f>($E$37/$D$37)*100</f>
        <v>97.54215805136118</v>
      </c>
      <c r="J37" s="13">
        <f>($E$37/$G$37)*100</f>
        <v>110.82309628460874</v>
      </c>
      <c r="K37" s="13">
        <f>($F$37/$H$37)*100</f>
        <v>96.71429283420981</v>
      </c>
      <c r="L37" s="13">
        <v>1</v>
      </c>
      <c r="M37" s="21">
        <f t="shared" si="0"/>
        <v>-3.2857071657901855</v>
      </c>
    </row>
    <row r="38" spans="1:13" s="2" customFormat="1" ht="13.5" customHeight="1" thickBot="1">
      <c r="A38" s="11" t="s">
        <v>95</v>
      </c>
      <c r="B38" s="12" t="s">
        <v>96</v>
      </c>
      <c r="C38" s="12" t="s">
        <v>76</v>
      </c>
      <c r="D38" s="13"/>
      <c r="E38" s="13"/>
      <c r="F38" s="13"/>
      <c r="G38" s="13"/>
      <c r="H38" s="13"/>
      <c r="I38" s="13" t="e">
        <f>($E$38/$D$38)*100</f>
        <v>#DIV/0!</v>
      </c>
      <c r="J38" s="13" t="e">
        <f>($E$38/$G$38)*100</f>
        <v>#DIV/0!</v>
      </c>
      <c r="K38" s="13" t="e">
        <f>($F$38/$H$38)*100</f>
        <v>#DIV/0!</v>
      </c>
      <c r="L38" s="13">
        <v>1</v>
      </c>
      <c r="M38" s="21" t="e">
        <f t="shared" si="0"/>
        <v>#DIV/0!</v>
      </c>
    </row>
    <row r="39" spans="1:13" s="2" customFormat="1" ht="13.5" customHeight="1" thickBot="1">
      <c r="A39" s="11" t="s">
        <v>97</v>
      </c>
      <c r="B39" s="12" t="s">
        <v>98</v>
      </c>
      <c r="C39" s="12" t="s">
        <v>76</v>
      </c>
      <c r="D39" s="13">
        <v>4050</v>
      </c>
      <c r="E39" s="13">
        <v>4450</v>
      </c>
      <c r="F39" s="13">
        <v>25885</v>
      </c>
      <c r="G39" s="13">
        <v>2664</v>
      </c>
      <c r="H39" s="13">
        <v>17189</v>
      </c>
      <c r="I39" s="13">
        <f>($E$39/$D$39)*100</f>
        <v>109.87654320987654</v>
      </c>
      <c r="J39" s="13">
        <f>($E$39/$G$39)*100</f>
        <v>167.04204204204206</v>
      </c>
      <c r="K39" s="13">
        <f>($F$39/$H$39)*100</f>
        <v>150.59049392053058</v>
      </c>
      <c r="L39" s="13">
        <v>1</v>
      </c>
      <c r="M39" s="21">
        <f t="shared" si="0"/>
        <v>50.59049392053058</v>
      </c>
    </row>
    <row r="40" spans="1:13" s="2" customFormat="1" ht="13.5" customHeight="1" thickBot="1">
      <c r="A40" s="11" t="s">
        <v>99</v>
      </c>
      <c r="B40" s="12" t="s">
        <v>100</v>
      </c>
      <c r="C40" s="12" t="s">
        <v>76</v>
      </c>
      <c r="D40" s="13">
        <v>41</v>
      </c>
      <c r="E40" s="13">
        <v>44</v>
      </c>
      <c r="F40" s="13">
        <v>463.7</v>
      </c>
      <c r="G40" s="13">
        <v>29.42</v>
      </c>
      <c r="H40" s="13">
        <v>421.76</v>
      </c>
      <c r="I40" s="13">
        <f>($E$40/$D$40)*100</f>
        <v>107.31707317073172</v>
      </c>
      <c r="J40" s="13">
        <f>($E$40/$G$40)*100</f>
        <v>149.5581237253569</v>
      </c>
      <c r="K40" s="13">
        <f>($F$40/$H$40)*100</f>
        <v>109.9440440060698</v>
      </c>
      <c r="L40" s="13">
        <v>1</v>
      </c>
      <c r="M40" s="21">
        <f t="shared" si="0"/>
        <v>9.944044006069802</v>
      </c>
    </row>
    <row r="41" spans="1:13" s="2" customFormat="1" ht="13.5" customHeight="1" thickBot="1">
      <c r="A41" s="11" t="s">
        <v>101</v>
      </c>
      <c r="B41" s="12" t="s">
        <v>102</v>
      </c>
      <c r="C41" s="12" t="s">
        <v>76</v>
      </c>
      <c r="D41" s="13"/>
      <c r="E41" s="13"/>
      <c r="F41" s="13">
        <v>14.16</v>
      </c>
      <c r="G41" s="13">
        <v>6.1</v>
      </c>
      <c r="H41" s="13">
        <v>6.1</v>
      </c>
      <c r="I41" s="13" t="e">
        <f>($E$41/$D$41)*100</f>
        <v>#DIV/0!</v>
      </c>
      <c r="J41" s="13">
        <f>($E$41/$G$41)*100</f>
        <v>0</v>
      </c>
      <c r="K41" s="13">
        <f>($F$41/$H$41)*100</f>
        <v>232.13114754098362</v>
      </c>
      <c r="L41" s="13">
        <v>1</v>
      </c>
      <c r="M41" s="21">
        <f t="shared" si="0"/>
        <v>132.13114754098362</v>
      </c>
    </row>
    <row r="42" spans="1:13" s="2" customFormat="1" ht="13.5" customHeight="1" thickBot="1">
      <c r="A42" s="11" t="s">
        <v>103</v>
      </c>
      <c r="B42" s="12" t="s">
        <v>104</v>
      </c>
      <c r="C42" s="12" t="s">
        <v>76</v>
      </c>
      <c r="D42" s="13">
        <v>1833.41</v>
      </c>
      <c r="E42" s="13">
        <v>1914</v>
      </c>
      <c r="F42" s="13">
        <v>13064.97</v>
      </c>
      <c r="G42" s="13">
        <v>1836.51</v>
      </c>
      <c r="H42" s="13">
        <v>11952.76</v>
      </c>
      <c r="I42" s="13">
        <f>($E$42/$D$42)*100</f>
        <v>104.39563436438112</v>
      </c>
      <c r="J42" s="13">
        <f>($E$42/$G$42)*100</f>
        <v>104.21941617524544</v>
      </c>
      <c r="K42" s="13">
        <f>($F$42/$H$42)*100</f>
        <v>109.30504753713785</v>
      </c>
      <c r="L42" s="13">
        <v>1</v>
      </c>
      <c r="M42" s="21">
        <f t="shared" si="0"/>
        <v>9.305047537137852</v>
      </c>
    </row>
    <row r="43" spans="1:13" s="2" customFormat="1" ht="13.5" customHeight="1" thickBot="1">
      <c r="A43" s="11" t="s">
        <v>105</v>
      </c>
      <c r="B43" s="12" t="s">
        <v>106</v>
      </c>
      <c r="C43" s="12" t="s">
        <v>107</v>
      </c>
      <c r="D43" s="13">
        <v>4650</v>
      </c>
      <c r="E43" s="13">
        <v>4325</v>
      </c>
      <c r="F43" s="13">
        <v>26684.5</v>
      </c>
      <c r="G43" s="13">
        <v>2539</v>
      </c>
      <c r="H43" s="13">
        <v>24131</v>
      </c>
      <c r="I43" s="13">
        <f>($E$43/$D$43)*100</f>
        <v>93.01075268817203</v>
      </c>
      <c r="J43" s="13">
        <f>($E$43/$G$43)*100</f>
        <v>170.34265458842063</v>
      </c>
      <c r="K43" s="13">
        <f>($F$43/$H$43)*100</f>
        <v>110.58182420952303</v>
      </c>
      <c r="L43" s="13">
        <v>1</v>
      </c>
      <c r="M43" s="21">
        <f t="shared" si="0"/>
        <v>10.581824209523035</v>
      </c>
    </row>
    <row r="44" spans="1:13" s="2" customFormat="1" ht="13.5" customHeight="1" thickBot="1">
      <c r="A44" s="11" t="s">
        <v>108</v>
      </c>
      <c r="B44" s="12" t="s">
        <v>109</v>
      </c>
      <c r="C44" s="12" t="s">
        <v>107</v>
      </c>
      <c r="D44" s="13">
        <v>1460</v>
      </c>
      <c r="E44" s="13">
        <v>1560</v>
      </c>
      <c r="F44" s="13">
        <v>10077.77</v>
      </c>
      <c r="G44" s="13">
        <v>1391.88</v>
      </c>
      <c r="H44" s="13">
        <v>9327.9</v>
      </c>
      <c r="I44" s="13">
        <f>($E$44/$D$44)*100</f>
        <v>106.84931506849315</v>
      </c>
      <c r="J44" s="13">
        <f>($E$44/$G$44)*100</f>
        <v>112.07862746788516</v>
      </c>
      <c r="K44" s="13">
        <f>($F$44/$H$44)*100</f>
        <v>108.03900127574266</v>
      </c>
      <c r="L44" s="13">
        <v>1</v>
      </c>
      <c r="M44" s="21">
        <f t="shared" si="0"/>
        <v>8.039001275742663</v>
      </c>
    </row>
    <row r="45" spans="1:13" s="2" customFormat="1" ht="13.5" customHeight="1" thickBot="1">
      <c r="A45" s="11" t="s">
        <v>110</v>
      </c>
      <c r="B45" s="12" t="s">
        <v>111</v>
      </c>
      <c r="C45" s="12" t="s">
        <v>107</v>
      </c>
      <c r="D45" s="13">
        <v>1385</v>
      </c>
      <c r="E45" s="13">
        <v>1420</v>
      </c>
      <c r="F45" s="13">
        <v>8849</v>
      </c>
      <c r="G45" s="13">
        <v>1010</v>
      </c>
      <c r="H45" s="13">
        <v>6740</v>
      </c>
      <c r="I45" s="13">
        <f>($E$45/$D$45)*100</f>
        <v>102.52707581227436</v>
      </c>
      <c r="J45" s="13">
        <f>($E$45/$G$45)*100</f>
        <v>140.59405940594058</v>
      </c>
      <c r="K45" s="13">
        <f>($F$45/$H$45)*100</f>
        <v>131.29080118694364</v>
      </c>
      <c r="L45" s="13">
        <v>1</v>
      </c>
      <c r="M45" s="21">
        <f t="shared" si="0"/>
        <v>31.29080118694364</v>
      </c>
    </row>
    <row r="46" spans="1:13" s="2" customFormat="1" ht="13.5" customHeight="1" thickBot="1">
      <c r="A46" s="11" t="s">
        <v>112</v>
      </c>
      <c r="B46" s="12" t="s">
        <v>113</v>
      </c>
      <c r="C46" s="12" t="s">
        <v>46</v>
      </c>
      <c r="D46" s="13">
        <v>446</v>
      </c>
      <c r="E46" s="13">
        <v>200</v>
      </c>
      <c r="F46" s="13">
        <v>1924</v>
      </c>
      <c r="G46" s="13">
        <v>3613</v>
      </c>
      <c r="H46" s="13">
        <v>17566</v>
      </c>
      <c r="I46" s="13">
        <f>($E$46/$D$46)*100</f>
        <v>44.843049327354265</v>
      </c>
      <c r="J46" s="13">
        <f>($E$46/$G$46)*100</f>
        <v>5.535566011624689</v>
      </c>
      <c r="K46" s="13">
        <f>($F$46/$H$46)*100</f>
        <v>10.952977342593647</v>
      </c>
      <c r="L46" s="13">
        <v>1</v>
      </c>
      <c r="M46" s="21">
        <f t="shared" si="0"/>
        <v>-89.04702265740636</v>
      </c>
    </row>
    <row r="47" spans="1:13" s="2" customFormat="1" ht="13.5" customHeight="1" thickBot="1">
      <c r="A47" s="11" t="s">
        <v>114</v>
      </c>
      <c r="B47" s="12" t="s">
        <v>115</v>
      </c>
      <c r="C47" s="12" t="s">
        <v>46</v>
      </c>
      <c r="D47" s="13">
        <v>1749</v>
      </c>
      <c r="E47" s="13">
        <v>3066</v>
      </c>
      <c r="F47" s="13">
        <v>11447</v>
      </c>
      <c r="G47" s="13">
        <v>6317</v>
      </c>
      <c r="H47" s="13">
        <v>34254</v>
      </c>
      <c r="I47" s="13">
        <f>($E$47/$D$47)*100</f>
        <v>175.3001715265866</v>
      </c>
      <c r="J47" s="13">
        <f>($E$47/$G$47)*100</f>
        <v>48.53569732467944</v>
      </c>
      <c r="K47" s="13">
        <f>($F$47/$H$47)*100</f>
        <v>33.41799497868862</v>
      </c>
      <c r="L47" s="13">
        <v>1</v>
      </c>
      <c r="M47" s="21">
        <f t="shared" si="0"/>
        <v>-66.58200502131137</v>
      </c>
    </row>
    <row r="48" spans="1:13" s="2" customFormat="1" ht="13.5" customHeight="1" thickBot="1">
      <c r="A48" s="11" t="s">
        <v>116</v>
      </c>
      <c r="B48" s="12" t="s">
        <v>117</v>
      </c>
      <c r="C48" s="12" t="s">
        <v>118</v>
      </c>
      <c r="D48" s="13">
        <v>8659</v>
      </c>
      <c r="E48" s="13">
        <v>9525</v>
      </c>
      <c r="F48" s="13">
        <v>65567</v>
      </c>
      <c r="G48" s="13">
        <v>9003</v>
      </c>
      <c r="H48" s="13">
        <v>57145</v>
      </c>
      <c r="I48" s="13">
        <f>($E$48/$D$48)*100</f>
        <v>110.00115486776765</v>
      </c>
      <c r="J48" s="13">
        <f>($E$48/$G$48)*100</f>
        <v>105.79806731089636</v>
      </c>
      <c r="K48" s="13">
        <f>($F$48/$H$48)*100</f>
        <v>114.73794732697525</v>
      </c>
      <c r="L48" s="13">
        <v>1</v>
      </c>
      <c r="M48" s="21">
        <f t="shared" si="0"/>
        <v>14.737947326975245</v>
      </c>
    </row>
    <row r="49" spans="1:13" s="2" customFormat="1" ht="13.5" customHeight="1" thickBot="1">
      <c r="A49" s="11" t="s">
        <v>119</v>
      </c>
      <c r="B49" s="12" t="s">
        <v>120</v>
      </c>
      <c r="C49" s="12" t="s">
        <v>46</v>
      </c>
      <c r="D49" s="13">
        <v>17288</v>
      </c>
      <c r="E49" s="13">
        <v>17255</v>
      </c>
      <c r="F49" s="13">
        <v>113881</v>
      </c>
      <c r="G49" s="13">
        <v>19466</v>
      </c>
      <c r="H49" s="13">
        <v>137583</v>
      </c>
      <c r="I49" s="13">
        <f>($E$49/$D$49)*100</f>
        <v>99.80911614993059</v>
      </c>
      <c r="J49" s="13">
        <f>($E$49/$G$49)*100</f>
        <v>88.64173430596938</v>
      </c>
      <c r="K49" s="13">
        <f>($F$49/$H$49)*100</f>
        <v>82.77258091479325</v>
      </c>
      <c r="L49" s="13">
        <v>1</v>
      </c>
      <c r="M49" s="21">
        <f t="shared" si="0"/>
        <v>-17.227419085206748</v>
      </c>
    </row>
    <row r="50" spans="1:13" s="2" customFormat="1" ht="13.5" customHeight="1" thickBot="1">
      <c r="A50" s="11" t="s">
        <v>121</v>
      </c>
      <c r="B50" s="12" t="s">
        <v>122</v>
      </c>
      <c r="C50" s="12" t="s">
        <v>46</v>
      </c>
      <c r="D50" s="13">
        <v>125.640784923091</v>
      </c>
      <c r="E50" s="13">
        <v>125.640784923091</v>
      </c>
      <c r="F50" s="13">
        <v>1377.41469275142</v>
      </c>
      <c r="G50" s="13">
        <v>196.918120444344</v>
      </c>
      <c r="H50" s="13">
        <v>1242.34749544887</v>
      </c>
      <c r="I50" s="13">
        <f>($E$50/$D$50)*100</f>
        <v>100</v>
      </c>
      <c r="J50" s="13">
        <f>($E$50/$G$50)*100</f>
        <v>63.8035670052018</v>
      </c>
      <c r="K50" s="13">
        <f>($F$50/$H$50)*100</f>
        <v>110.87193380252674</v>
      </c>
      <c r="L50" s="13">
        <v>0.820036265</v>
      </c>
      <c r="M50" s="21">
        <f t="shared" si="0"/>
        <v>10.87193380252674</v>
      </c>
    </row>
    <row r="51" spans="1:13" s="2" customFormat="1" ht="13.5" customHeight="1" thickBot="1">
      <c r="A51" s="11" t="s">
        <v>123</v>
      </c>
      <c r="B51" s="12" t="s">
        <v>124</v>
      </c>
      <c r="C51" s="12" t="s">
        <v>46</v>
      </c>
      <c r="D51" s="13">
        <v>1094.88</v>
      </c>
      <c r="E51" s="13">
        <v>1106.88</v>
      </c>
      <c r="F51" s="13">
        <v>7510.68</v>
      </c>
      <c r="G51" s="13">
        <v>987.28</v>
      </c>
      <c r="H51" s="13">
        <v>7360.2</v>
      </c>
      <c r="I51" s="13">
        <f>($E$51/$D$51)*100</f>
        <v>101.096010521701</v>
      </c>
      <c r="J51" s="13">
        <f>($E$51/$G$51)*100</f>
        <v>112.11409124058021</v>
      </c>
      <c r="K51" s="13">
        <f>($F$51/$H$51)*100</f>
        <v>102.0445096600636</v>
      </c>
      <c r="L51" s="13">
        <v>1</v>
      </c>
      <c r="M51" s="21">
        <f t="shared" si="0"/>
        <v>2.0445096600635964</v>
      </c>
    </row>
    <row r="52" spans="1:13" s="2" customFormat="1" ht="13.5" customHeight="1" thickBot="1">
      <c r="A52" s="11" t="s">
        <v>125</v>
      </c>
      <c r="B52" s="12" t="s">
        <v>126</v>
      </c>
      <c r="C52" s="12" t="s">
        <v>46</v>
      </c>
      <c r="D52" s="13">
        <v>1435.53</v>
      </c>
      <c r="E52" s="13">
        <v>1387.53</v>
      </c>
      <c r="F52" s="13">
        <v>5966.69</v>
      </c>
      <c r="G52" s="13">
        <v>614.76</v>
      </c>
      <c r="H52" s="13">
        <v>3552.64</v>
      </c>
      <c r="I52" s="13">
        <f>($E$52/$D$52)*100</f>
        <v>96.65628722492738</v>
      </c>
      <c r="J52" s="13">
        <f>($E$52/$G$52)*100</f>
        <v>225.70271325395277</v>
      </c>
      <c r="K52" s="13">
        <f>($F$52/$H$52)*100</f>
        <v>167.95087596829399</v>
      </c>
      <c r="L52" s="13">
        <v>1</v>
      </c>
      <c r="M52" s="21">
        <f t="shared" si="0"/>
        <v>67.95087596829399</v>
      </c>
    </row>
    <row r="53" spans="1:13" s="2" customFormat="1" ht="13.5" customHeight="1" thickBot="1">
      <c r="A53" s="11" t="s">
        <v>127</v>
      </c>
      <c r="B53" s="12" t="s">
        <v>128</v>
      </c>
      <c r="C53" s="12" t="s">
        <v>46</v>
      </c>
      <c r="D53" s="13">
        <v>5521.21</v>
      </c>
      <c r="E53" s="13">
        <v>5379</v>
      </c>
      <c r="F53" s="13">
        <v>34809.4</v>
      </c>
      <c r="G53" s="13">
        <v>4564.37</v>
      </c>
      <c r="H53" s="13">
        <v>31751.9</v>
      </c>
      <c r="I53" s="13">
        <f>($E$53/$D$53)*100</f>
        <v>97.4242964857341</v>
      </c>
      <c r="J53" s="13">
        <f>($E$53/$G$53)*100</f>
        <v>117.84758904295664</v>
      </c>
      <c r="K53" s="13">
        <f>($F$53/$H$53)*100</f>
        <v>109.62934501557386</v>
      </c>
      <c r="L53" s="13">
        <v>1</v>
      </c>
      <c r="M53" s="21">
        <f t="shared" si="0"/>
        <v>9.629345015573861</v>
      </c>
    </row>
    <row r="54" spans="1:13" s="2" customFormat="1" ht="13.5" customHeight="1" thickBot="1">
      <c r="A54" s="11" t="s">
        <v>129</v>
      </c>
      <c r="B54" s="12" t="s">
        <v>130</v>
      </c>
      <c r="C54" s="12" t="s">
        <v>46</v>
      </c>
      <c r="D54" s="13">
        <v>1293.32</v>
      </c>
      <c r="E54" s="13">
        <v>1387</v>
      </c>
      <c r="F54" s="13">
        <v>8856.18</v>
      </c>
      <c r="G54" s="13">
        <v>1475.35</v>
      </c>
      <c r="H54" s="13">
        <v>7669.5</v>
      </c>
      <c r="I54" s="13">
        <f>($E$54/$D$54)*100</f>
        <v>107.24337364302725</v>
      </c>
      <c r="J54" s="13">
        <f>($E$54/$G$54)*100</f>
        <v>94.01159047005795</v>
      </c>
      <c r="K54" s="13">
        <f>($F$54/$H$54)*100</f>
        <v>115.47271660473304</v>
      </c>
      <c r="L54" s="13">
        <v>1</v>
      </c>
      <c r="M54" s="21">
        <f t="shared" si="0"/>
        <v>15.472716604733037</v>
      </c>
    </row>
    <row r="55" spans="1:13" s="2" customFormat="1" ht="13.5" customHeight="1" thickBot="1">
      <c r="A55" s="11" t="s">
        <v>131</v>
      </c>
      <c r="B55" s="12" t="s">
        <v>132</v>
      </c>
      <c r="C55" s="12" t="s">
        <v>46</v>
      </c>
      <c r="D55" s="13">
        <v>575</v>
      </c>
      <c r="E55" s="13">
        <v>700</v>
      </c>
      <c r="F55" s="13">
        <v>3893</v>
      </c>
      <c r="G55" s="13">
        <v>571</v>
      </c>
      <c r="H55" s="13">
        <v>3552</v>
      </c>
      <c r="I55" s="13">
        <f>($E$55/$D$55)*100</f>
        <v>121.73913043478262</v>
      </c>
      <c r="J55" s="13">
        <f>($E$55/$G$55)*100</f>
        <v>122.59194395796848</v>
      </c>
      <c r="K55" s="13">
        <f>($F$55/$H$55)*100</f>
        <v>109.60022522522523</v>
      </c>
      <c r="L55" s="13">
        <v>1</v>
      </c>
      <c r="M55" s="21">
        <f t="shared" si="0"/>
        <v>9.60022522522523</v>
      </c>
    </row>
    <row r="56" spans="1:13" s="2" customFormat="1" ht="13.5" customHeight="1" thickBot="1">
      <c r="A56" s="11" t="s">
        <v>133</v>
      </c>
      <c r="B56" s="12" t="s">
        <v>134</v>
      </c>
      <c r="C56" s="12" t="s">
        <v>46</v>
      </c>
      <c r="D56" s="13"/>
      <c r="E56" s="13"/>
      <c r="F56" s="13"/>
      <c r="G56" s="13"/>
      <c r="H56" s="13"/>
      <c r="I56" s="13" t="e">
        <f>($E$56/$D$56)*100</f>
        <v>#DIV/0!</v>
      </c>
      <c r="J56" s="13" t="e">
        <f>($E$56/$G$56)*100</f>
        <v>#DIV/0!</v>
      </c>
      <c r="K56" s="13" t="e">
        <f>($F$56/$H$56)*100</f>
        <v>#DIV/0!</v>
      </c>
      <c r="L56" s="13">
        <v>1</v>
      </c>
      <c r="M56" s="21" t="e">
        <f t="shared" si="0"/>
        <v>#DIV/0!</v>
      </c>
    </row>
    <row r="57" spans="1:13" s="2" customFormat="1" ht="13.5" customHeight="1" thickBot="1">
      <c r="A57" s="11" t="s">
        <v>135</v>
      </c>
      <c r="B57" s="12" t="s">
        <v>136</v>
      </c>
      <c r="C57" s="12" t="s">
        <v>137</v>
      </c>
      <c r="D57" s="13">
        <v>61519</v>
      </c>
      <c r="E57" s="13">
        <v>45288</v>
      </c>
      <c r="F57" s="13">
        <v>459585</v>
      </c>
      <c r="G57" s="13">
        <v>18690</v>
      </c>
      <c r="H57" s="13">
        <v>183195</v>
      </c>
      <c r="I57" s="13">
        <f>($E$57/$D$57)*100</f>
        <v>73.61628114891334</v>
      </c>
      <c r="J57" s="13">
        <f>($E$57/$G$57)*100</f>
        <v>242.31139646869985</v>
      </c>
      <c r="K57" s="13">
        <f>($F$57/$H$57)*100</f>
        <v>250.8720216163105</v>
      </c>
      <c r="L57" s="13">
        <v>1</v>
      </c>
      <c r="M57" s="21">
        <f t="shared" si="0"/>
        <v>150.8720216163105</v>
      </c>
    </row>
    <row r="58" spans="1:13" s="2" customFormat="1" ht="13.5" customHeight="1" thickBot="1">
      <c r="A58" s="11" t="s">
        <v>138</v>
      </c>
      <c r="B58" s="12" t="s">
        <v>139</v>
      </c>
      <c r="C58" s="12" t="s">
        <v>137</v>
      </c>
      <c r="D58" s="13">
        <v>287685.9890247</v>
      </c>
      <c r="E58" s="13">
        <v>311588.136863705</v>
      </c>
      <c r="F58" s="13">
        <v>1852844.95209815</v>
      </c>
      <c r="G58" s="13">
        <v>133467.726866547</v>
      </c>
      <c r="H58" s="13">
        <v>1028518.16344687</v>
      </c>
      <c r="I58" s="13">
        <f>($E$58/$D$58)*100</f>
        <v>108.30841568615732</v>
      </c>
      <c r="J58" s="13">
        <f>($E$58/$G$58)*100</f>
        <v>233.45579053373612</v>
      </c>
      <c r="K58" s="13">
        <f>($F$58/$H$58)*100</f>
        <v>180.14703268717355</v>
      </c>
      <c r="L58" s="13">
        <v>0.930000105</v>
      </c>
      <c r="M58" s="21">
        <f t="shared" si="0"/>
        <v>80.14703268717355</v>
      </c>
    </row>
    <row r="59" spans="1:13" s="2" customFormat="1" ht="13.5" customHeight="1" thickBot="1">
      <c r="A59" s="11" t="s">
        <v>140</v>
      </c>
      <c r="B59" s="12" t="s">
        <v>141</v>
      </c>
      <c r="C59" s="12" t="s">
        <v>137</v>
      </c>
      <c r="D59" s="13"/>
      <c r="E59" s="13"/>
      <c r="F59" s="13"/>
      <c r="G59" s="13"/>
      <c r="H59" s="13"/>
      <c r="I59" s="13" t="e">
        <f>($E$59/$D$59)*100</f>
        <v>#DIV/0!</v>
      </c>
      <c r="J59" s="13" t="e">
        <f>($E$59/$G$59)*100</f>
        <v>#DIV/0!</v>
      </c>
      <c r="K59" s="13" t="e">
        <f>($F$59/$H$59)*100</f>
        <v>#DIV/0!</v>
      </c>
      <c r="L59" s="13">
        <v>1</v>
      </c>
      <c r="M59" s="21" t="e">
        <f t="shared" si="0"/>
        <v>#DIV/0!</v>
      </c>
    </row>
    <row r="60" spans="1:13" s="2" customFormat="1" ht="13.5" customHeight="1" thickBot="1">
      <c r="A60" s="11" t="s">
        <v>142</v>
      </c>
      <c r="B60" s="12" t="s">
        <v>143</v>
      </c>
      <c r="C60" s="12" t="s">
        <v>46</v>
      </c>
      <c r="D60" s="13">
        <v>8435.64351134973</v>
      </c>
      <c r="E60" s="13">
        <v>9202.88394455324</v>
      </c>
      <c r="F60" s="13">
        <v>58251.2544286053</v>
      </c>
      <c r="G60" s="13">
        <v>9339.9268902493</v>
      </c>
      <c r="H60" s="13">
        <v>58279.2632058279</v>
      </c>
      <c r="I60" s="13">
        <f>($E$60/$D$60)*100</f>
        <v>109.09522115498629</v>
      </c>
      <c r="J60" s="13">
        <f>($E$60/$G$60)*100</f>
        <v>98.53271928885084</v>
      </c>
      <c r="K60" s="13">
        <f>($F$60/$H$60)*100</f>
        <v>99.95194040610349</v>
      </c>
      <c r="L60" s="13">
        <v>0.999686626</v>
      </c>
      <c r="M60" s="21">
        <f t="shared" si="0"/>
        <v>-0.04805959389651093</v>
      </c>
    </row>
    <row r="61" spans="1:13" s="2" customFormat="1" ht="13.5" customHeight="1" thickBot="1">
      <c r="A61" s="11" t="s">
        <v>144</v>
      </c>
      <c r="B61" s="12" t="s">
        <v>145</v>
      </c>
      <c r="C61" s="12" t="s">
        <v>46</v>
      </c>
      <c r="D61" s="13">
        <v>1010</v>
      </c>
      <c r="E61" s="13">
        <v>870</v>
      </c>
      <c r="F61" s="13">
        <v>6560</v>
      </c>
      <c r="G61" s="13">
        <v>844</v>
      </c>
      <c r="H61" s="13">
        <v>5395</v>
      </c>
      <c r="I61" s="13">
        <f>($E$61/$D$61)*100</f>
        <v>86.13861386138613</v>
      </c>
      <c r="J61" s="13">
        <f>($E$61/$G$61)*100</f>
        <v>103.08056872037913</v>
      </c>
      <c r="K61" s="13">
        <f>($F$61/$H$61)*100</f>
        <v>121.5940685820204</v>
      </c>
      <c r="L61" s="13">
        <v>1</v>
      </c>
      <c r="M61" s="21">
        <f t="shared" si="0"/>
        <v>21.594068582020398</v>
      </c>
    </row>
    <row r="62" spans="1:13" s="2" customFormat="1" ht="13.5" customHeight="1" thickBot="1">
      <c r="A62" s="11" t="s">
        <v>146</v>
      </c>
      <c r="B62" s="12" t="s">
        <v>147</v>
      </c>
      <c r="C62" s="12" t="s">
        <v>46</v>
      </c>
      <c r="D62" s="13">
        <v>2175</v>
      </c>
      <c r="E62" s="13">
        <v>2200</v>
      </c>
      <c r="F62" s="13">
        <v>12364</v>
      </c>
      <c r="G62" s="13">
        <v>2294</v>
      </c>
      <c r="H62" s="13">
        <v>15429</v>
      </c>
      <c r="I62" s="13">
        <f>($E$62/$D$62)*100</f>
        <v>101.14942528735634</v>
      </c>
      <c r="J62" s="13">
        <f>($E$62/$G$62)*100</f>
        <v>95.9023539668701</v>
      </c>
      <c r="K62" s="13">
        <f>($F$62/$H$62)*100</f>
        <v>80.13481107006287</v>
      </c>
      <c r="L62" s="13">
        <v>1</v>
      </c>
      <c r="M62" s="21">
        <f t="shared" si="0"/>
        <v>-19.865188929937133</v>
      </c>
    </row>
    <row r="63" spans="1:13" s="2" customFormat="1" ht="13.5" customHeight="1" thickBot="1">
      <c r="A63" s="11" t="s">
        <v>148</v>
      </c>
      <c r="B63" s="12" t="s">
        <v>149</v>
      </c>
      <c r="C63" s="12" t="s">
        <v>46</v>
      </c>
      <c r="D63" s="13">
        <v>380.281692283277</v>
      </c>
      <c r="E63" s="13">
        <v>352.112678040071</v>
      </c>
      <c r="F63" s="13">
        <v>2694.36621236263</v>
      </c>
      <c r="G63" s="13">
        <v>536.619721333069</v>
      </c>
      <c r="H63" s="13">
        <v>4963.38030965285</v>
      </c>
      <c r="I63" s="13">
        <f>($E$63/$D$63)*100</f>
        <v>92.59259259259251</v>
      </c>
      <c r="J63" s="13">
        <f>($E$63/$G$63)*100</f>
        <v>65.61679790026236</v>
      </c>
      <c r="K63" s="13">
        <f>($F$63/$H$63)*100</f>
        <v>54.284903518728754</v>
      </c>
      <c r="L63" s="13">
        <v>0.709999996</v>
      </c>
      <c r="M63" s="21">
        <f t="shared" si="0"/>
        <v>-45.715096481271246</v>
      </c>
    </row>
    <row r="64" spans="1:13" s="2" customFormat="1" ht="13.5" customHeight="1" thickBot="1">
      <c r="A64" s="11" t="s">
        <v>150</v>
      </c>
      <c r="B64" s="12" t="s">
        <v>151</v>
      </c>
      <c r="C64" s="12" t="s">
        <v>46</v>
      </c>
      <c r="D64" s="13"/>
      <c r="E64" s="13"/>
      <c r="F64" s="13"/>
      <c r="G64" s="13"/>
      <c r="H64" s="13"/>
      <c r="I64" s="13" t="e">
        <f>($E$64/$D$64)*100</f>
        <v>#DIV/0!</v>
      </c>
      <c r="J64" s="13" t="e">
        <f>($E$64/$G$64)*100</f>
        <v>#DIV/0!</v>
      </c>
      <c r="K64" s="13" t="e">
        <f>($F$64/$H$64)*100</f>
        <v>#DIV/0!</v>
      </c>
      <c r="L64" s="13">
        <v>1</v>
      </c>
      <c r="M64" s="21" t="e">
        <f t="shared" si="0"/>
        <v>#DIV/0!</v>
      </c>
    </row>
    <row r="65" spans="1:13" s="2" customFormat="1" ht="13.5" customHeight="1" thickBot="1">
      <c r="A65" s="11" t="s">
        <v>152</v>
      </c>
      <c r="B65" s="12" t="s">
        <v>153</v>
      </c>
      <c r="C65" s="12" t="s">
        <v>46</v>
      </c>
      <c r="D65" s="13">
        <v>227.5</v>
      </c>
      <c r="E65" s="13">
        <v>247.8</v>
      </c>
      <c r="F65" s="13">
        <v>1307.5</v>
      </c>
      <c r="G65" s="13">
        <v>587.9</v>
      </c>
      <c r="H65" s="13">
        <v>3270</v>
      </c>
      <c r="I65" s="13">
        <f>($E$65/$D$65)*100</f>
        <v>108.92307692307692</v>
      </c>
      <c r="J65" s="13">
        <f>($E$65/$G$65)*100</f>
        <v>42.150025514543294</v>
      </c>
      <c r="K65" s="13">
        <f>($F$65/$H$65)*100</f>
        <v>39.984709480122326</v>
      </c>
      <c r="L65" s="13">
        <v>1</v>
      </c>
      <c r="M65" s="21">
        <f t="shared" si="0"/>
        <v>-60.015290519877674</v>
      </c>
    </row>
    <row r="66" spans="1:13" s="2" customFormat="1" ht="13.5" customHeight="1" thickBot="1">
      <c r="A66" s="11" t="s">
        <v>154</v>
      </c>
      <c r="B66" s="12" t="s">
        <v>155</v>
      </c>
      <c r="C66" s="12" t="s">
        <v>46</v>
      </c>
      <c r="D66" s="13">
        <v>5795</v>
      </c>
      <c r="E66" s="13">
        <v>5870</v>
      </c>
      <c r="F66" s="13">
        <v>40061</v>
      </c>
      <c r="G66" s="13">
        <v>5172.7</v>
      </c>
      <c r="H66" s="13">
        <v>37129.1</v>
      </c>
      <c r="I66" s="13">
        <f>($E$66/$D$66)*100</f>
        <v>101.29421915444348</v>
      </c>
      <c r="J66" s="13">
        <f>($E$66/$G$66)*100</f>
        <v>113.48038741856283</v>
      </c>
      <c r="K66" s="13">
        <f>($F$66/$H$66)*100</f>
        <v>107.89650166580931</v>
      </c>
      <c r="L66" s="13">
        <v>1</v>
      </c>
      <c r="M66" s="21">
        <f t="shared" si="0"/>
        <v>7.896501665809311</v>
      </c>
    </row>
    <row r="67" spans="1:13" s="2" customFormat="1" ht="13.5" customHeight="1" thickBot="1">
      <c r="A67" s="11" t="s">
        <v>156</v>
      </c>
      <c r="B67" s="12" t="s">
        <v>157</v>
      </c>
      <c r="C67" s="12" t="s">
        <v>46</v>
      </c>
      <c r="D67" s="13">
        <v>1053</v>
      </c>
      <c r="E67" s="13">
        <v>1200</v>
      </c>
      <c r="F67" s="13">
        <v>8245</v>
      </c>
      <c r="G67" s="13">
        <v>1009</v>
      </c>
      <c r="H67" s="13">
        <v>8599</v>
      </c>
      <c r="I67" s="13">
        <f>($E$67/$D$67)*100</f>
        <v>113.96011396011396</v>
      </c>
      <c r="J67" s="13">
        <f>($E$67/$G$67)*100</f>
        <v>118.92963330029733</v>
      </c>
      <c r="K67" s="13">
        <f>($F$67/$H$67)*100</f>
        <v>95.88324223746947</v>
      </c>
      <c r="L67" s="13">
        <v>1</v>
      </c>
      <c r="M67" s="21">
        <f t="shared" si="0"/>
        <v>-4.116757762530526</v>
      </c>
    </row>
    <row r="68" spans="1:13" s="2" customFormat="1" ht="13.5" customHeight="1" thickBot="1">
      <c r="A68" s="11" t="s">
        <v>158</v>
      </c>
      <c r="B68" s="12" t="s">
        <v>159</v>
      </c>
      <c r="C68" s="12" t="s">
        <v>46</v>
      </c>
      <c r="D68" s="13">
        <v>1777.03972750015</v>
      </c>
      <c r="E68" s="13">
        <v>1880.04203021963</v>
      </c>
      <c r="F68" s="13">
        <v>12132.6612377746</v>
      </c>
      <c r="G68" s="13">
        <v>1358.8403782355</v>
      </c>
      <c r="H68" s="13">
        <v>10537.705580946</v>
      </c>
      <c r="I68" s="13">
        <f>($E$68/$D$68)*100</f>
        <v>105.79628587507035</v>
      </c>
      <c r="J68" s="13">
        <f>($E$68/$G$68)*100</f>
        <v>138.35635592908474</v>
      </c>
      <c r="K68" s="13">
        <f>($F$68/$H$68)*100</f>
        <v>115.13570145395366</v>
      </c>
      <c r="L68" s="13">
        <v>0.999977644</v>
      </c>
      <c r="M68" s="21">
        <f t="shared" si="0"/>
        <v>15.135701453953658</v>
      </c>
    </row>
    <row r="69" spans="1:13" s="2" customFormat="1" ht="13.5" customHeight="1" thickBot="1">
      <c r="A69" s="11" t="s">
        <v>160</v>
      </c>
      <c r="B69" s="12" t="s">
        <v>161</v>
      </c>
      <c r="C69" s="12" t="s">
        <v>46</v>
      </c>
      <c r="D69" s="13">
        <v>3222</v>
      </c>
      <c r="E69" s="13">
        <v>3438</v>
      </c>
      <c r="F69" s="13">
        <v>27406.79</v>
      </c>
      <c r="G69" s="13">
        <v>5252</v>
      </c>
      <c r="H69" s="13">
        <v>37890.6</v>
      </c>
      <c r="I69" s="13">
        <f>($E$69/$D$69)*100</f>
        <v>106.70391061452513</v>
      </c>
      <c r="J69" s="13">
        <f>($E$69/$G$69)*100</f>
        <v>65.46077684691546</v>
      </c>
      <c r="K69" s="13">
        <f>($F$69/$H$69)*100</f>
        <v>72.33136978564605</v>
      </c>
      <c r="L69" s="13">
        <v>1</v>
      </c>
      <c r="M69" s="21">
        <f t="shared" si="0"/>
        <v>-27.668630214353954</v>
      </c>
    </row>
    <row r="70" spans="1:13" s="2" customFormat="1" ht="13.5" customHeight="1" thickBot="1">
      <c r="A70" s="11" t="s">
        <v>162</v>
      </c>
      <c r="B70" s="12" t="s">
        <v>163</v>
      </c>
      <c r="C70" s="12" t="s">
        <v>46</v>
      </c>
      <c r="D70" s="13"/>
      <c r="E70" s="13"/>
      <c r="F70" s="13"/>
      <c r="G70" s="13"/>
      <c r="H70" s="13"/>
      <c r="I70" s="13" t="e">
        <f>($E$70/$D$70)*100</f>
        <v>#DIV/0!</v>
      </c>
      <c r="J70" s="13" t="e">
        <f>($E$70/$G$70)*100</f>
        <v>#DIV/0!</v>
      </c>
      <c r="K70" s="13" t="e">
        <f>($F$70/$H$70)*100</f>
        <v>#DIV/0!</v>
      </c>
      <c r="L70" s="13">
        <v>0.919967664</v>
      </c>
      <c r="M70" s="21" t="e">
        <f t="shared" si="0"/>
        <v>#DIV/0!</v>
      </c>
    </row>
    <row r="71" spans="1:13" s="2" customFormat="1" ht="13.5" customHeight="1" thickBot="1">
      <c r="A71" s="11" t="s">
        <v>164</v>
      </c>
      <c r="B71" s="12" t="s">
        <v>165</v>
      </c>
      <c r="C71" s="12" t="s">
        <v>46</v>
      </c>
      <c r="D71" s="13">
        <v>1913.33037976701</v>
      </c>
      <c r="E71" s="13">
        <v>1395.40014480185</v>
      </c>
      <c r="F71" s="13">
        <v>12382.9693904277</v>
      </c>
      <c r="G71" s="13">
        <v>1379.65304267352</v>
      </c>
      <c r="H71" s="13">
        <v>10767.4546428832</v>
      </c>
      <c r="I71" s="13">
        <f>($E$71/$D$71)*100</f>
        <v>72.93043373783522</v>
      </c>
      <c r="J71" s="13">
        <f>($E$71/$G$71)*100</f>
        <v>101.14138132133677</v>
      </c>
      <c r="K71" s="13">
        <f>($F$71/$H$71)*100</f>
        <v>115.0036828677266</v>
      </c>
      <c r="L71" s="13">
        <v>0.870001343</v>
      </c>
      <c r="M71" s="21">
        <f t="shared" si="0"/>
        <v>15.003682867726596</v>
      </c>
    </row>
    <row r="72" spans="1:13" s="2" customFormat="1" ht="13.5" customHeight="1" thickBot="1">
      <c r="A72" s="11" t="s">
        <v>166</v>
      </c>
      <c r="B72" s="12" t="s">
        <v>167</v>
      </c>
      <c r="C72" s="12" t="s">
        <v>168</v>
      </c>
      <c r="D72" s="13"/>
      <c r="E72" s="13"/>
      <c r="F72" s="13"/>
      <c r="G72" s="13"/>
      <c r="H72" s="13"/>
      <c r="I72" s="13" t="e">
        <f>($E$72/$D$72)*100</f>
        <v>#DIV/0!</v>
      </c>
      <c r="J72" s="13" t="e">
        <f>($E$72/$G$72)*100</f>
        <v>#DIV/0!</v>
      </c>
      <c r="K72" s="13" t="e">
        <f>($F$72/$H$72)*100</f>
        <v>#DIV/0!</v>
      </c>
      <c r="L72" s="13">
        <v>0.819999997</v>
      </c>
      <c r="M72" s="21" t="e">
        <f t="shared" si="0"/>
        <v>#DIV/0!</v>
      </c>
    </row>
    <row r="73" spans="1:13" s="2" customFormat="1" ht="13.5" customHeight="1" thickBot="1">
      <c r="A73" s="11" t="s">
        <v>169</v>
      </c>
      <c r="B73" s="12" t="s">
        <v>170</v>
      </c>
      <c r="C73" s="12" t="s">
        <v>65</v>
      </c>
      <c r="D73" s="13">
        <v>1685.49293160366</v>
      </c>
      <c r="E73" s="13">
        <v>1835.50424172468</v>
      </c>
      <c r="F73" s="13">
        <v>11469.1574014478</v>
      </c>
      <c r="G73" s="13">
        <v>1763.54759703249</v>
      </c>
      <c r="H73" s="13">
        <v>6796.85391304429</v>
      </c>
      <c r="I73" s="13">
        <f>($E$73/$D$73)*100</f>
        <v>108.90014471780027</v>
      </c>
      <c r="J73" s="13">
        <f>($E$73/$G$73)*100</f>
        <v>104.0802213001379</v>
      </c>
      <c r="K73" s="13">
        <f>($F$73/$H$73)*100</f>
        <v>168.74214965009892</v>
      </c>
      <c r="L73" s="13">
        <v>0.819938176</v>
      </c>
      <c r="M73" s="21">
        <f t="shared" si="0"/>
        <v>68.74214965009892</v>
      </c>
    </row>
    <row r="74" spans="1:13" s="2" customFormat="1" ht="13.5" customHeight="1" thickBot="1">
      <c r="A74" s="11" t="s">
        <v>171</v>
      </c>
      <c r="B74" s="12" t="s">
        <v>172</v>
      </c>
      <c r="C74" s="12" t="s">
        <v>173</v>
      </c>
      <c r="D74" s="13">
        <v>7871.22989811148</v>
      </c>
      <c r="E74" s="13">
        <v>8158.66245057061</v>
      </c>
      <c r="F74" s="13">
        <v>35361.9425211927</v>
      </c>
      <c r="G74" s="13">
        <v>5377.19975061998</v>
      </c>
      <c r="H74" s="13">
        <v>32058.679187547</v>
      </c>
      <c r="I74" s="13">
        <f>($E$74/$D$74)*100</f>
        <v>103.65168539325846</v>
      </c>
      <c r="J74" s="13">
        <f>($E$74/$G$74)*100</f>
        <v>151.72697368421052</v>
      </c>
      <c r="K74" s="13">
        <f>($F$74/$H$74)*100</f>
        <v>110.3038035794339</v>
      </c>
      <c r="L74" s="13">
        <v>0.904560036</v>
      </c>
      <c r="M74" s="21">
        <f t="shared" si="0"/>
        <v>10.303803579433904</v>
      </c>
    </row>
    <row r="75" spans="1:13" s="2" customFormat="1" ht="13.5" customHeight="1" thickBot="1">
      <c r="A75" s="11" t="s">
        <v>174</v>
      </c>
      <c r="B75" s="12" t="s">
        <v>175</v>
      </c>
      <c r="C75" s="12" t="s">
        <v>173</v>
      </c>
      <c r="D75" s="13">
        <v>15147.7952948908</v>
      </c>
      <c r="E75" s="13">
        <v>16032.8203363244</v>
      </c>
      <c r="F75" s="13">
        <v>100096.092039262</v>
      </c>
      <c r="G75" s="13">
        <v>17487.3397522458</v>
      </c>
      <c r="H75" s="13">
        <v>131900.184830669</v>
      </c>
      <c r="I75" s="13">
        <f>($E$75/$D$75)*100</f>
        <v>105.84259969325115</v>
      </c>
      <c r="J75" s="13">
        <f>($E$75/$G$75)*100</f>
        <v>91.68244320446394</v>
      </c>
      <c r="K75" s="13">
        <f>($F$75/$H$75)*100</f>
        <v>75.88775722169268</v>
      </c>
      <c r="L75" s="13">
        <v>0.895285402</v>
      </c>
      <c r="M75" s="21">
        <f t="shared" si="0"/>
        <v>-24.11224277830732</v>
      </c>
    </row>
    <row r="76" spans="1:13" s="2" customFormat="1" ht="13.5" customHeight="1" thickBot="1">
      <c r="A76" s="11" t="s">
        <v>176</v>
      </c>
      <c r="B76" s="12" t="s">
        <v>177</v>
      </c>
      <c r="C76" s="12" t="s">
        <v>76</v>
      </c>
      <c r="D76" s="13">
        <v>9.76742433588866</v>
      </c>
      <c r="E76" s="13">
        <v>7.55812597419956</v>
      </c>
      <c r="F76" s="13">
        <v>46.0464290120466</v>
      </c>
      <c r="G76" s="13">
        <v>6.51161622392577</v>
      </c>
      <c r="H76" s="13">
        <v>31.9534310416929</v>
      </c>
      <c r="I76" s="13">
        <f>($E$76/$D$76)*100</f>
        <v>77.38095238095241</v>
      </c>
      <c r="J76" s="13">
        <f>($E$76/$G$76)*100</f>
        <v>116.07142857142864</v>
      </c>
      <c r="K76" s="13">
        <f>($F$76/$H$76)*100</f>
        <v>144.10480349345</v>
      </c>
      <c r="L76" s="13">
        <v>0.860001543</v>
      </c>
      <c r="M76" s="21">
        <f t="shared" si="0"/>
        <v>44.10480349344999</v>
      </c>
    </row>
    <row r="77" spans="1:13" s="2" customFormat="1" ht="13.5" customHeight="1" thickBot="1">
      <c r="A77" s="11" t="s">
        <v>178</v>
      </c>
      <c r="B77" s="12" t="s">
        <v>179</v>
      </c>
      <c r="C77" s="12" t="s">
        <v>46</v>
      </c>
      <c r="D77" s="13"/>
      <c r="E77" s="13"/>
      <c r="F77" s="13"/>
      <c r="G77" s="13"/>
      <c r="H77" s="13"/>
      <c r="I77" s="13" t="e">
        <f>($E$77/$D$77)*100</f>
        <v>#DIV/0!</v>
      </c>
      <c r="J77" s="13" t="e">
        <f>($E$77/$G$77)*100</f>
        <v>#DIV/0!</v>
      </c>
      <c r="K77" s="13" t="e">
        <f>($F$77/$H$77)*100</f>
        <v>#DIV/0!</v>
      </c>
      <c r="L77" s="13">
        <v>0.850026497</v>
      </c>
      <c r="M77" s="21" t="e">
        <f aca="true" t="shared" si="1" ref="M77:M120">K77-100</f>
        <v>#DIV/0!</v>
      </c>
    </row>
    <row r="78" spans="1:13" s="2" customFormat="1" ht="13.5" customHeight="1" thickBot="1">
      <c r="A78" s="11" t="s">
        <v>180</v>
      </c>
      <c r="B78" s="12" t="s">
        <v>181</v>
      </c>
      <c r="C78" s="12" t="s">
        <v>46</v>
      </c>
      <c r="D78" s="13">
        <v>7010.72371261777</v>
      </c>
      <c r="E78" s="13">
        <v>7156.7596181738</v>
      </c>
      <c r="F78" s="13">
        <v>67027.4799124311</v>
      </c>
      <c r="G78" s="13">
        <v>7164.2614626373</v>
      </c>
      <c r="H78" s="13">
        <v>79073.9417519107</v>
      </c>
      <c r="I78" s="13">
        <f>($E$78/$D$78)*100</f>
        <v>102.08303609644747</v>
      </c>
      <c r="J78" s="13">
        <f>($E$78/$G$78)*100</f>
        <v>99.8952879581151</v>
      </c>
      <c r="K78" s="13">
        <f>($F$78/$H$78)*100</f>
        <v>84.76557311727979</v>
      </c>
      <c r="L78" s="13">
        <v>0.999754132</v>
      </c>
      <c r="M78" s="21">
        <f t="shared" si="1"/>
        <v>-15.234426882720214</v>
      </c>
    </row>
    <row r="79" spans="1:13" s="2" customFormat="1" ht="13.5" customHeight="1" thickBot="1">
      <c r="A79" s="11" t="s">
        <v>182</v>
      </c>
      <c r="B79" s="12" t="s">
        <v>183</v>
      </c>
      <c r="C79" s="12" t="s">
        <v>41</v>
      </c>
      <c r="D79" s="13">
        <v>6282</v>
      </c>
      <c r="E79" s="13">
        <v>6800</v>
      </c>
      <c r="F79" s="13">
        <v>40887.5</v>
      </c>
      <c r="G79" s="13">
        <v>5889.9</v>
      </c>
      <c r="H79" s="13">
        <v>52885.1</v>
      </c>
      <c r="I79" s="13">
        <f>($E$79/$D$79)*100</f>
        <v>108.24578159821714</v>
      </c>
      <c r="J79" s="13">
        <f>($E$79/$G$79)*100</f>
        <v>115.45187524406188</v>
      </c>
      <c r="K79" s="13">
        <f>($F$79/$H$79)*100</f>
        <v>77.3138369786575</v>
      </c>
      <c r="L79" s="13">
        <v>1</v>
      </c>
      <c r="M79" s="21">
        <f t="shared" si="1"/>
        <v>-22.686163021342495</v>
      </c>
    </row>
    <row r="80" spans="1:13" s="2" customFormat="1" ht="13.5" customHeight="1" thickBot="1">
      <c r="A80" s="11" t="s">
        <v>184</v>
      </c>
      <c r="B80" s="12" t="s">
        <v>185</v>
      </c>
      <c r="C80" s="12" t="s">
        <v>46</v>
      </c>
      <c r="D80" s="13">
        <v>56577.0212930633</v>
      </c>
      <c r="E80" s="13">
        <v>99536.0851353543</v>
      </c>
      <c r="F80" s="13">
        <v>417709.463951367</v>
      </c>
      <c r="G80" s="13">
        <v>36669.8042659924</v>
      </c>
      <c r="H80" s="13">
        <v>212003.545831919</v>
      </c>
      <c r="I80" s="13">
        <f>($E$80/$D$80)*100</f>
        <v>175.93023255813938</v>
      </c>
      <c r="J80" s="13">
        <f>($E$80/$G$80)*100</f>
        <v>271.4388231072837</v>
      </c>
      <c r="K80" s="13">
        <f>($F$80/$H$80)*100</f>
        <v>197.02947057429697</v>
      </c>
      <c r="L80" s="13">
        <v>0.760025873</v>
      </c>
      <c r="M80" s="21">
        <f t="shared" si="1"/>
        <v>97.02947057429697</v>
      </c>
    </row>
    <row r="81" spans="1:13" s="2" customFormat="1" ht="13.5" customHeight="1" thickBot="1">
      <c r="A81" s="11" t="s">
        <v>186</v>
      </c>
      <c r="B81" s="12" t="s">
        <v>187</v>
      </c>
      <c r="C81" s="12" t="s">
        <v>76</v>
      </c>
      <c r="D81" s="13">
        <v>4.8</v>
      </c>
      <c r="E81" s="13">
        <v>3</v>
      </c>
      <c r="F81" s="13">
        <v>22.9</v>
      </c>
      <c r="G81" s="13">
        <v>4.6</v>
      </c>
      <c r="H81" s="13">
        <v>31.2</v>
      </c>
      <c r="I81" s="13">
        <f>($E$81/$D$81)*100</f>
        <v>62.5</v>
      </c>
      <c r="J81" s="13">
        <f>($E$81/$G$81)*100</f>
        <v>65.21739130434783</v>
      </c>
      <c r="K81" s="13">
        <f>($F$81/$H$81)*100</f>
        <v>73.3974358974359</v>
      </c>
      <c r="L81" s="13">
        <v>1</v>
      </c>
      <c r="M81" s="21">
        <f t="shared" si="1"/>
        <v>-26.602564102564102</v>
      </c>
    </row>
    <row r="82" spans="1:13" s="2" customFormat="1" ht="13.5" customHeight="1" thickBot="1">
      <c r="A82" s="11" t="s">
        <v>188</v>
      </c>
      <c r="B82" s="12" t="s">
        <v>189</v>
      </c>
      <c r="C82" s="12" t="s">
        <v>46</v>
      </c>
      <c r="D82" s="13">
        <v>4424.3</v>
      </c>
      <c r="E82" s="13">
        <v>4753.2</v>
      </c>
      <c r="F82" s="13">
        <v>29169.15</v>
      </c>
      <c r="G82" s="13">
        <v>2276.1</v>
      </c>
      <c r="H82" s="13">
        <v>18675.15</v>
      </c>
      <c r="I82" s="13">
        <f>($E$82/$D$82)*100</f>
        <v>107.43394435277895</v>
      </c>
      <c r="J82" s="13">
        <f>($E$82/$G$82)*100</f>
        <v>208.83089495189137</v>
      </c>
      <c r="K82" s="13">
        <f>($F$82/$H$82)*100</f>
        <v>156.1923197404037</v>
      </c>
      <c r="L82" s="13">
        <v>1</v>
      </c>
      <c r="M82" s="21">
        <f t="shared" si="1"/>
        <v>56.19231974040369</v>
      </c>
    </row>
    <row r="83" spans="1:13" s="2" customFormat="1" ht="13.5" customHeight="1" thickBot="1">
      <c r="A83" s="11" t="s">
        <v>190</v>
      </c>
      <c r="B83" s="12" t="s">
        <v>191</v>
      </c>
      <c r="C83" s="12" t="s">
        <v>46</v>
      </c>
      <c r="D83" s="13"/>
      <c r="E83" s="13"/>
      <c r="F83" s="13"/>
      <c r="G83" s="13"/>
      <c r="H83" s="13"/>
      <c r="I83" s="13" t="e">
        <f>($E$83/$D$83)*100</f>
        <v>#DIV/0!</v>
      </c>
      <c r="J83" s="13" t="e">
        <f>($E$83/$G$83)*100</f>
        <v>#DIV/0!</v>
      </c>
      <c r="K83" s="13" t="e">
        <f>($F$83/$H$83)*100</f>
        <v>#DIV/0!</v>
      </c>
      <c r="L83" s="13">
        <v>1</v>
      </c>
      <c r="M83" s="21" t="e">
        <f t="shared" si="1"/>
        <v>#DIV/0!</v>
      </c>
    </row>
    <row r="84" spans="1:13" s="2" customFormat="1" ht="13.5" customHeight="1" thickBot="1">
      <c r="A84" s="11" t="s">
        <v>192</v>
      </c>
      <c r="B84" s="12" t="s">
        <v>193</v>
      </c>
      <c r="C84" s="12" t="s">
        <v>46</v>
      </c>
      <c r="D84" s="13">
        <v>62</v>
      </c>
      <c r="E84" s="13">
        <v>61</v>
      </c>
      <c r="F84" s="13">
        <v>448</v>
      </c>
      <c r="G84" s="13">
        <v>71</v>
      </c>
      <c r="H84" s="13">
        <v>379</v>
      </c>
      <c r="I84" s="13">
        <f>($E$84/$D$84)*100</f>
        <v>98.38709677419355</v>
      </c>
      <c r="J84" s="13">
        <f>($E$84/$G$84)*100</f>
        <v>85.91549295774648</v>
      </c>
      <c r="K84" s="13">
        <f>($F$84/$H$84)*100</f>
        <v>118.20580474934037</v>
      </c>
      <c r="L84" s="13">
        <v>1</v>
      </c>
      <c r="M84" s="21">
        <f t="shared" si="1"/>
        <v>18.205804749340373</v>
      </c>
    </row>
    <row r="85" spans="1:13" s="2" customFormat="1" ht="13.5" customHeight="1" thickBot="1">
      <c r="A85" s="11" t="s">
        <v>194</v>
      </c>
      <c r="B85" s="12" t="s">
        <v>195</v>
      </c>
      <c r="C85" s="12" t="s">
        <v>46</v>
      </c>
      <c r="D85" s="13">
        <v>16234.6558868552</v>
      </c>
      <c r="E85" s="13">
        <v>16401.3224428552</v>
      </c>
      <c r="F85" s="13">
        <v>110481.246640452</v>
      </c>
      <c r="G85" s="13">
        <v>16808.7888389642</v>
      </c>
      <c r="H85" s="13">
        <v>105779.529762392</v>
      </c>
      <c r="I85" s="13">
        <f>($E$85/$D$85)*100</f>
        <v>101.02660972404685</v>
      </c>
      <c r="J85" s="13">
        <f>($E$85/$G$85)*100</f>
        <v>97.57587295543591</v>
      </c>
      <c r="K85" s="13">
        <f>($F$85/$H$85)*100</f>
        <v>104.44482679079898</v>
      </c>
      <c r="L85" s="13">
        <v>0.750000498</v>
      </c>
      <c r="M85" s="21">
        <f t="shared" si="1"/>
        <v>4.4448267907989845</v>
      </c>
    </row>
    <row r="86" spans="1:13" s="2" customFormat="1" ht="13.5" customHeight="1" thickBot="1">
      <c r="A86" s="11" t="s">
        <v>196</v>
      </c>
      <c r="B86" s="12" t="s">
        <v>197</v>
      </c>
      <c r="C86" s="12" t="s">
        <v>46</v>
      </c>
      <c r="D86" s="13">
        <v>57.2602980533034</v>
      </c>
      <c r="E86" s="13">
        <v>58.356188925137</v>
      </c>
      <c r="F86" s="13">
        <v>469.781019483251</v>
      </c>
      <c r="G86" s="13">
        <v>44.6438543913196</v>
      </c>
      <c r="H86" s="13">
        <v>442.233062692535</v>
      </c>
      <c r="I86" s="13">
        <f>($E$86/$D$86)*100</f>
        <v>101.91387559808621</v>
      </c>
      <c r="J86" s="13">
        <f>($E$86/$G$86)*100</f>
        <v>130.71494323412088</v>
      </c>
      <c r="K86" s="13">
        <f>($F$86/$H$86)*100</f>
        <v>106.22928476287828</v>
      </c>
      <c r="L86" s="13">
        <v>0.729999693</v>
      </c>
      <c r="M86" s="21">
        <f t="shared" si="1"/>
        <v>6.2292847628782795</v>
      </c>
    </row>
    <row r="87" spans="1:13" s="2" customFormat="1" ht="13.5" customHeight="1" thickBot="1">
      <c r="A87" s="11" t="s">
        <v>198</v>
      </c>
      <c r="B87" s="12" t="s">
        <v>199</v>
      </c>
      <c r="C87" s="12" t="s">
        <v>200</v>
      </c>
      <c r="D87" s="13">
        <v>38073.2728913557</v>
      </c>
      <c r="E87" s="13">
        <v>33518.2954195084</v>
      </c>
      <c r="F87" s="13">
        <v>409509.13431554</v>
      </c>
      <c r="G87" s="13">
        <v>68064.6098402454</v>
      </c>
      <c r="H87" s="13">
        <v>608757.908008232</v>
      </c>
      <c r="I87" s="13">
        <f>($E$87/$D$87)*100</f>
        <v>88.0362860192104</v>
      </c>
      <c r="J87" s="13">
        <f>($E$87/$G$87)*100</f>
        <v>49.24482120470428</v>
      </c>
      <c r="K87" s="13">
        <f>($F$87/$H$87)*100</f>
        <v>67.2696204728403</v>
      </c>
      <c r="L87" s="13">
        <v>0.984417602</v>
      </c>
      <c r="M87" s="21">
        <f t="shared" si="1"/>
        <v>-32.7303795271597</v>
      </c>
    </row>
    <row r="88" spans="1:13" s="2" customFormat="1" ht="13.5" customHeight="1" thickBot="1">
      <c r="A88" s="11" t="s">
        <v>201</v>
      </c>
      <c r="B88" s="12" t="s">
        <v>202</v>
      </c>
      <c r="C88" s="12" t="s">
        <v>46</v>
      </c>
      <c r="D88" s="13">
        <v>203</v>
      </c>
      <c r="E88" s="13">
        <v>315</v>
      </c>
      <c r="F88" s="13">
        <v>2443.1</v>
      </c>
      <c r="G88" s="13">
        <v>517.3</v>
      </c>
      <c r="H88" s="13">
        <v>3231.3</v>
      </c>
      <c r="I88" s="13">
        <f>($E$88/$D$88)*100</f>
        <v>155.17241379310346</v>
      </c>
      <c r="J88" s="13">
        <f>($E$88/$G$88)*100</f>
        <v>60.89309878213803</v>
      </c>
      <c r="K88" s="13">
        <f>($F$88/$H$88)*100</f>
        <v>75.60734069878995</v>
      </c>
      <c r="L88" s="13">
        <v>1</v>
      </c>
      <c r="M88" s="21">
        <f t="shared" si="1"/>
        <v>-24.392659301210045</v>
      </c>
    </row>
    <row r="89" spans="1:13" s="2" customFormat="1" ht="13.5" customHeight="1" thickBot="1">
      <c r="A89" s="11" t="s">
        <v>203</v>
      </c>
      <c r="B89" s="12" t="s">
        <v>204</v>
      </c>
      <c r="C89" s="12" t="s">
        <v>46</v>
      </c>
      <c r="D89" s="13">
        <v>36.4537036945903</v>
      </c>
      <c r="E89" s="13">
        <v>41.1574073971181</v>
      </c>
      <c r="F89" s="13">
        <v>301.883703628233</v>
      </c>
      <c r="G89" s="13">
        <v>13.7583333298938</v>
      </c>
      <c r="H89" s="13">
        <v>131.668425893009</v>
      </c>
      <c r="I89" s="13">
        <f>($E$89/$D$89)*100</f>
        <v>112.90322580645164</v>
      </c>
      <c r="J89" s="13">
        <f>($E$89/$G$89)*100</f>
        <v>299.1452991452984</v>
      </c>
      <c r="K89" s="13">
        <f>($F$89/$H$89)*100</f>
        <v>229.27569884790552</v>
      </c>
      <c r="L89" s="13">
        <v>0.850393701</v>
      </c>
      <c r="M89" s="21">
        <f t="shared" si="1"/>
        <v>129.27569884790552</v>
      </c>
    </row>
    <row r="90" spans="1:13" s="2" customFormat="1" ht="13.5" customHeight="1" thickBot="1">
      <c r="A90" s="11" t="s">
        <v>205</v>
      </c>
      <c r="B90" s="12" t="s">
        <v>206</v>
      </c>
      <c r="C90" s="12" t="s">
        <v>46</v>
      </c>
      <c r="D90" s="13">
        <v>310.2</v>
      </c>
      <c r="E90" s="13">
        <v>426.5</v>
      </c>
      <c r="F90" s="13">
        <v>2711.5</v>
      </c>
      <c r="G90" s="13">
        <v>569.1</v>
      </c>
      <c r="H90" s="13">
        <v>3100.6</v>
      </c>
      <c r="I90" s="13">
        <f>($E$90/$D$90)*100</f>
        <v>137.49194068343004</v>
      </c>
      <c r="J90" s="13">
        <f>($E$90/$G$90)*100</f>
        <v>74.94289228606571</v>
      </c>
      <c r="K90" s="13">
        <f>($F$90/$H$90)*100</f>
        <v>87.45081597110237</v>
      </c>
      <c r="L90" s="13">
        <v>1</v>
      </c>
      <c r="M90" s="21">
        <f t="shared" si="1"/>
        <v>-12.549184028897628</v>
      </c>
    </row>
    <row r="91" spans="1:13" s="2" customFormat="1" ht="13.5" customHeight="1" thickBot="1">
      <c r="A91" s="11" t="s">
        <v>207</v>
      </c>
      <c r="B91" s="12" t="s">
        <v>208</v>
      </c>
      <c r="C91" s="12" t="s">
        <v>46</v>
      </c>
      <c r="D91" s="13">
        <v>8928.06641117504</v>
      </c>
      <c r="E91" s="13">
        <v>8226.19682211374</v>
      </c>
      <c r="F91" s="13">
        <v>52163.2188116259</v>
      </c>
      <c r="G91" s="13">
        <v>7671.07734625967</v>
      </c>
      <c r="H91" s="13">
        <v>38357.7438759739</v>
      </c>
      <c r="I91" s="13">
        <f>($E$91/$D$91)*100</f>
        <v>92.13861594731434</v>
      </c>
      <c r="J91" s="13">
        <f>($E$91/$G$91)*100</f>
        <v>107.23652559864672</v>
      </c>
      <c r="K91" s="13">
        <f>($F$91/$H$91)*100</f>
        <v>135.99136325715787</v>
      </c>
      <c r="L91" s="13">
        <v>0.839999352</v>
      </c>
      <c r="M91" s="21">
        <f t="shared" si="1"/>
        <v>35.99136325715787</v>
      </c>
    </row>
    <row r="92" spans="1:13" s="2" customFormat="1" ht="13.5" customHeight="1" thickBot="1">
      <c r="A92" s="11" t="s">
        <v>209</v>
      </c>
      <c r="B92" s="12" t="s">
        <v>210</v>
      </c>
      <c r="C92" s="12" t="s">
        <v>46</v>
      </c>
      <c r="D92" s="13">
        <v>2024.68895089449</v>
      </c>
      <c r="E92" s="13">
        <v>2037.03461522922</v>
      </c>
      <c r="F92" s="13">
        <v>14501.2173275651</v>
      </c>
      <c r="G92" s="13">
        <v>2185.18258724589</v>
      </c>
      <c r="H92" s="13">
        <v>14306.1558310765</v>
      </c>
      <c r="I92" s="13">
        <f>($E$92/$D$92)*100</f>
        <v>100.60975609756133</v>
      </c>
      <c r="J92" s="13">
        <f>($E$92/$G$92)*100</f>
        <v>93.22033898305088</v>
      </c>
      <c r="K92" s="13">
        <f>($F$92/$H$92)*100</f>
        <v>101.3634794615118</v>
      </c>
      <c r="L92" s="13">
        <v>0.810000963</v>
      </c>
      <c r="M92" s="21">
        <f t="shared" si="1"/>
        <v>1.363479461511801</v>
      </c>
    </row>
    <row r="93" spans="1:13" s="2" customFormat="1" ht="13.5" customHeight="1" thickBot="1">
      <c r="A93" s="11" t="s">
        <v>211</v>
      </c>
      <c r="B93" s="12" t="s">
        <v>212</v>
      </c>
      <c r="C93" s="12" t="s">
        <v>46</v>
      </c>
      <c r="D93" s="13">
        <v>697.429477445822</v>
      </c>
      <c r="E93" s="13">
        <v>729.16553949827</v>
      </c>
      <c r="F93" s="13">
        <v>5425.03328046939</v>
      </c>
      <c r="G93" s="13">
        <v>1253.53972890317</v>
      </c>
      <c r="H93" s="13">
        <v>12667.7304178001</v>
      </c>
      <c r="I93" s="13">
        <f>($E$93/$D$93)*100</f>
        <v>104.55043313750865</v>
      </c>
      <c r="J93" s="13">
        <f>($E$93/$G$93)*100</f>
        <v>58.16852251952794</v>
      </c>
      <c r="K93" s="13">
        <f>($F$93/$H$93)*100</f>
        <v>42.82561359883684</v>
      </c>
      <c r="L93" s="13">
        <v>0.720001113</v>
      </c>
      <c r="M93" s="21">
        <f t="shared" si="1"/>
        <v>-57.17438640116316</v>
      </c>
    </row>
    <row r="94" spans="1:13" s="2" customFormat="1" ht="13.5" customHeight="1" thickBot="1">
      <c r="A94" s="11" t="s">
        <v>213</v>
      </c>
      <c r="B94" s="12" t="s">
        <v>214</v>
      </c>
      <c r="C94" s="12" t="s">
        <v>215</v>
      </c>
      <c r="D94" s="13">
        <v>38019146</v>
      </c>
      <c r="E94" s="13">
        <v>34000000</v>
      </c>
      <c r="F94" s="13">
        <v>230694032</v>
      </c>
      <c r="G94" s="13">
        <v>33260300</v>
      </c>
      <c r="H94" s="13">
        <v>232513544</v>
      </c>
      <c r="I94" s="13">
        <f>($E$94/$D$94)*100</f>
        <v>89.42862630317893</v>
      </c>
      <c r="J94" s="13">
        <f>($E$94/$G$94)*100</f>
        <v>102.22397272423879</v>
      </c>
      <c r="K94" s="13">
        <f>($F$94/$H$94)*100</f>
        <v>99.21745977946128</v>
      </c>
      <c r="L94" s="13">
        <v>1</v>
      </c>
      <c r="M94" s="21">
        <f t="shared" si="1"/>
        <v>-0.7825402205387206</v>
      </c>
    </row>
    <row r="95" spans="1:13" s="2" customFormat="1" ht="13.5" customHeight="1" thickBot="1">
      <c r="A95" s="11" t="s">
        <v>216</v>
      </c>
      <c r="B95" s="12" t="s">
        <v>217</v>
      </c>
      <c r="C95" s="12" t="s">
        <v>215</v>
      </c>
      <c r="D95" s="13">
        <v>1105.15815971211</v>
      </c>
      <c r="E95" s="13">
        <v>1440.97349482788</v>
      </c>
      <c r="F95" s="13">
        <v>7135.23352505184</v>
      </c>
      <c r="G95" s="13">
        <v>1084.94185191249</v>
      </c>
      <c r="H95" s="13">
        <v>6263.68603324636</v>
      </c>
      <c r="I95" s="13">
        <f>($E$95/$D$95)*100</f>
        <v>130.3861788617883</v>
      </c>
      <c r="J95" s="13">
        <f>($E$95/$G$95)*100</f>
        <v>132.81573498964875</v>
      </c>
      <c r="K95" s="13">
        <f>($F$95/$H$95)*100</f>
        <v>113.91429083736773</v>
      </c>
      <c r="L95" s="13">
        <v>0.890370298</v>
      </c>
      <c r="M95" s="21">
        <f t="shared" si="1"/>
        <v>13.91429083736773</v>
      </c>
    </row>
    <row r="96" spans="1:13" s="2" customFormat="1" ht="13.5" customHeight="1" thickBot="1">
      <c r="A96" s="11" t="s">
        <v>218</v>
      </c>
      <c r="B96" s="12" t="s">
        <v>219</v>
      </c>
      <c r="C96" s="12" t="s">
        <v>215</v>
      </c>
      <c r="D96" s="13"/>
      <c r="E96" s="13"/>
      <c r="F96" s="13"/>
      <c r="G96" s="13"/>
      <c r="H96" s="13"/>
      <c r="I96" s="13" t="e">
        <f>($E$96/$D$96)*100</f>
        <v>#DIV/0!</v>
      </c>
      <c r="J96" s="13" t="e">
        <f>($E$96/$G$96)*100</f>
        <v>#DIV/0!</v>
      </c>
      <c r="K96" s="13" t="e">
        <f>($F$96/$H$96)*100</f>
        <v>#DIV/0!</v>
      </c>
      <c r="L96" s="13">
        <v>0.891050584</v>
      </c>
      <c r="M96" s="21" t="e">
        <f t="shared" si="1"/>
        <v>#DIV/0!</v>
      </c>
    </row>
    <row r="97" spans="1:13" s="2" customFormat="1" ht="13.5" customHeight="1" thickBot="1">
      <c r="A97" s="11" t="s">
        <v>220</v>
      </c>
      <c r="B97" s="12" t="s">
        <v>221</v>
      </c>
      <c r="C97" s="12" t="s">
        <v>215</v>
      </c>
      <c r="D97" s="13"/>
      <c r="E97" s="13"/>
      <c r="F97" s="13"/>
      <c r="G97" s="13"/>
      <c r="H97" s="13"/>
      <c r="I97" s="13" t="e">
        <f>($E$97/$D$97)*100</f>
        <v>#DIV/0!</v>
      </c>
      <c r="J97" s="13" t="e">
        <f>($E$97/$G$97)*100</f>
        <v>#DIV/0!</v>
      </c>
      <c r="K97" s="13" t="e">
        <f>($F$97/$H$97)*100</f>
        <v>#DIV/0!</v>
      </c>
      <c r="L97" s="13">
        <v>1</v>
      </c>
      <c r="M97" s="21" t="e">
        <f t="shared" si="1"/>
        <v>#DIV/0!</v>
      </c>
    </row>
    <row r="98" spans="1:13" s="2" customFormat="1" ht="13.5" customHeight="1" thickBot="1">
      <c r="A98" s="11" t="s">
        <v>222</v>
      </c>
      <c r="B98" s="12" t="s">
        <v>223</v>
      </c>
      <c r="C98" s="12" t="s">
        <v>224</v>
      </c>
      <c r="D98" s="13">
        <v>40.3076930518343</v>
      </c>
      <c r="E98" s="13">
        <v>40.0000007384616</v>
      </c>
      <c r="F98" s="13">
        <v>270.307697297988</v>
      </c>
      <c r="G98" s="13">
        <v>38.4615391715976</v>
      </c>
      <c r="H98" s="13">
        <v>203.076926826036</v>
      </c>
      <c r="I98" s="13">
        <f>($E$98/$D$98)*100</f>
        <v>99.23664122137426</v>
      </c>
      <c r="J98" s="13">
        <f>($E$98/$G$98)*100</f>
        <v>104.00000000000024</v>
      </c>
      <c r="K98" s="13">
        <f>($F$98/$H$98)*100</f>
        <v>133.1060606060602</v>
      </c>
      <c r="L98" s="13">
        <v>0.649999988</v>
      </c>
      <c r="M98" s="21">
        <f t="shared" si="1"/>
        <v>33.1060606060602</v>
      </c>
    </row>
    <row r="99" spans="1:13" s="2" customFormat="1" ht="13.5" customHeight="1" thickBot="1">
      <c r="A99" s="11" t="s">
        <v>225</v>
      </c>
      <c r="B99" s="12" t="s">
        <v>226</v>
      </c>
      <c r="C99" s="12" t="s">
        <v>224</v>
      </c>
      <c r="D99" s="13">
        <v>520.267937501329</v>
      </c>
      <c r="E99" s="13">
        <v>513.511211040273</v>
      </c>
      <c r="F99" s="13">
        <v>3616.20000195729</v>
      </c>
      <c r="G99" s="13">
        <v>205.404484416109</v>
      </c>
      <c r="H99" s="13">
        <v>2658.09618977952</v>
      </c>
      <c r="I99" s="13">
        <f>($E$99/$D$99)*100</f>
        <v>98.70129870129874</v>
      </c>
      <c r="J99" s="13">
        <f>($E$99/$G$99)*100</f>
        <v>250.00000000000023</v>
      </c>
      <c r="K99" s="13">
        <f>($F$99/$H$99)*100</f>
        <v>136.04473817996939</v>
      </c>
      <c r="L99" s="13">
        <v>0.740003318</v>
      </c>
      <c r="M99" s="21">
        <f t="shared" si="1"/>
        <v>36.044738179969386</v>
      </c>
    </row>
    <row r="100" spans="1:13" s="2" customFormat="1" ht="13.5" customHeight="1" thickBot="1">
      <c r="A100" s="11" t="s">
        <v>227</v>
      </c>
      <c r="B100" s="12" t="s">
        <v>228</v>
      </c>
      <c r="C100" s="12" t="s">
        <v>46</v>
      </c>
      <c r="D100" s="13">
        <v>4599.99842465807</v>
      </c>
      <c r="E100" s="13">
        <v>3178.08110339688</v>
      </c>
      <c r="F100" s="13">
        <v>23090.4030512318</v>
      </c>
      <c r="G100" s="13">
        <v>3361.64268436894</v>
      </c>
      <c r="H100" s="13">
        <v>23741.0877599015</v>
      </c>
      <c r="I100" s="13">
        <f>($E$100/$D$100)*100</f>
        <v>69.08874329958309</v>
      </c>
      <c r="J100" s="13">
        <f>($E$100/$G$100)*100</f>
        <v>94.53952730236351</v>
      </c>
      <c r="K100" s="13">
        <f>($F$100/$H$100)*100</f>
        <v>97.25924643702002</v>
      </c>
      <c r="L100" s="13">
        <v>0.73000025</v>
      </c>
      <c r="M100" s="21">
        <f t="shared" si="1"/>
        <v>-2.7407535629799753</v>
      </c>
    </row>
    <row r="101" spans="1:13" s="2" customFormat="1" ht="13.5" customHeight="1" thickBot="1">
      <c r="A101" s="11" t="s">
        <v>229</v>
      </c>
      <c r="B101" s="12" t="s">
        <v>230</v>
      </c>
      <c r="C101" s="12" t="s">
        <v>46</v>
      </c>
      <c r="D101" s="13">
        <v>235</v>
      </c>
      <c r="E101" s="13">
        <v>240</v>
      </c>
      <c r="F101" s="13">
        <v>1545</v>
      </c>
      <c r="G101" s="13">
        <v>195</v>
      </c>
      <c r="H101" s="13">
        <v>1062</v>
      </c>
      <c r="I101" s="13">
        <f>($E$101/$D$101)*100</f>
        <v>102.12765957446808</v>
      </c>
      <c r="J101" s="13">
        <f>($E$101/$G$101)*100</f>
        <v>123.07692307692308</v>
      </c>
      <c r="K101" s="13">
        <f>($F$101/$H$101)*100</f>
        <v>145.48022598870057</v>
      </c>
      <c r="L101" s="13">
        <v>1</v>
      </c>
      <c r="M101" s="21">
        <f t="shared" si="1"/>
        <v>45.48022598870057</v>
      </c>
    </row>
    <row r="102" spans="1:13" s="2" customFormat="1" ht="13.5" customHeight="1" thickBot="1">
      <c r="A102" s="11" t="s">
        <v>231</v>
      </c>
      <c r="B102" s="12" t="s">
        <v>232</v>
      </c>
      <c r="C102" s="12" t="s">
        <v>46</v>
      </c>
      <c r="D102" s="13"/>
      <c r="E102" s="13"/>
      <c r="F102" s="13"/>
      <c r="G102" s="13"/>
      <c r="H102" s="13"/>
      <c r="I102" s="13" t="e">
        <f>($E$102/$D$102)*100</f>
        <v>#DIV/0!</v>
      </c>
      <c r="J102" s="13" t="e">
        <f>($E$102/$G$102)*100</f>
        <v>#DIV/0!</v>
      </c>
      <c r="K102" s="13" t="e">
        <f>($F$102/$H$102)*100</f>
        <v>#DIV/0!</v>
      </c>
      <c r="L102" s="13">
        <v>1</v>
      </c>
      <c r="M102" s="21" t="e">
        <f t="shared" si="1"/>
        <v>#DIV/0!</v>
      </c>
    </row>
    <row r="103" spans="1:13" s="2" customFormat="1" ht="13.5" customHeight="1" thickBot="1">
      <c r="A103" s="11" t="s">
        <v>233</v>
      </c>
      <c r="B103" s="12" t="s">
        <v>234</v>
      </c>
      <c r="C103" s="12" t="s">
        <v>76</v>
      </c>
      <c r="D103" s="13"/>
      <c r="E103" s="13"/>
      <c r="F103" s="13"/>
      <c r="G103" s="13"/>
      <c r="H103" s="13"/>
      <c r="I103" s="13" t="e">
        <f>($E$103/$D$103)*100</f>
        <v>#DIV/0!</v>
      </c>
      <c r="J103" s="13" t="e">
        <f>($E$103/$G$103)*100</f>
        <v>#DIV/0!</v>
      </c>
      <c r="K103" s="13" t="e">
        <f>($F$103/$H$103)*100</f>
        <v>#DIV/0!</v>
      </c>
      <c r="L103" s="13">
        <v>1</v>
      </c>
      <c r="M103" s="21" t="e">
        <f t="shared" si="1"/>
        <v>#DIV/0!</v>
      </c>
    </row>
    <row r="104" spans="1:13" s="2" customFormat="1" ht="13.5" customHeight="1" thickBot="1">
      <c r="A104" s="11" t="s">
        <v>235</v>
      </c>
      <c r="B104" s="12" t="s">
        <v>236</v>
      </c>
      <c r="C104" s="12" t="s">
        <v>76</v>
      </c>
      <c r="D104" s="13">
        <v>1939</v>
      </c>
      <c r="E104" s="13">
        <v>4000</v>
      </c>
      <c r="F104" s="13">
        <v>18926.11</v>
      </c>
      <c r="G104" s="13">
        <v>5778</v>
      </c>
      <c r="H104" s="13">
        <v>58855.47</v>
      </c>
      <c r="I104" s="13">
        <f>($E$104/$D$104)*100</f>
        <v>206.29190304280556</v>
      </c>
      <c r="J104" s="13">
        <f>($E$104/$G$104)*100</f>
        <v>69.22810661128418</v>
      </c>
      <c r="K104" s="13">
        <f>($F$104/$H$104)*100</f>
        <v>32.15692611069116</v>
      </c>
      <c r="L104" s="13">
        <v>1</v>
      </c>
      <c r="M104" s="21">
        <f t="shared" si="1"/>
        <v>-67.84307388930884</v>
      </c>
    </row>
    <row r="105" spans="1:13" s="2" customFormat="1" ht="13.5" customHeight="1" thickBot="1">
      <c r="A105" s="11" t="s">
        <v>237</v>
      </c>
      <c r="B105" s="12" t="s">
        <v>238</v>
      </c>
      <c r="C105" s="12" t="s">
        <v>200</v>
      </c>
      <c r="D105" s="13">
        <v>49400.0508040522</v>
      </c>
      <c r="E105" s="13">
        <v>50631.6310180037</v>
      </c>
      <c r="F105" s="13">
        <v>354454.048738532</v>
      </c>
      <c r="G105" s="13">
        <v>53806.3711250785</v>
      </c>
      <c r="H105" s="13">
        <v>384903.553737655</v>
      </c>
      <c r="I105" s="13">
        <f>($E$105/$D$105)*100</f>
        <v>102.4930747922439</v>
      </c>
      <c r="J105" s="13">
        <f>($E$105/$G$105)*100</f>
        <v>94.09969481180067</v>
      </c>
      <c r="K105" s="13">
        <f>($F$105/$H$105)*100</f>
        <v>92.08905589375853</v>
      </c>
      <c r="L105" s="13">
        <v>0.949999023</v>
      </c>
      <c r="M105" s="21">
        <f t="shared" si="1"/>
        <v>-7.910944106241473</v>
      </c>
    </row>
    <row r="106" spans="1:13" s="2" customFormat="1" ht="13.5" customHeight="1" thickBot="1">
      <c r="A106" s="11" t="s">
        <v>239</v>
      </c>
      <c r="B106" s="12" t="s">
        <v>240</v>
      </c>
      <c r="C106" s="12" t="s">
        <v>200</v>
      </c>
      <c r="D106" s="13"/>
      <c r="E106" s="13"/>
      <c r="F106" s="13"/>
      <c r="G106" s="13"/>
      <c r="H106" s="13"/>
      <c r="I106" s="13" t="e">
        <f>($E$106/$D$106)*100</f>
        <v>#DIV/0!</v>
      </c>
      <c r="J106" s="13" t="e">
        <f>($E$106/$G$106)*100</f>
        <v>#DIV/0!</v>
      </c>
      <c r="K106" s="13" t="e">
        <f>($F$106/$H$106)*100</f>
        <v>#DIV/0!</v>
      </c>
      <c r="L106" s="13">
        <v>0.949999023</v>
      </c>
      <c r="M106" s="21" t="e">
        <f t="shared" si="1"/>
        <v>#DIV/0!</v>
      </c>
    </row>
    <row r="107" spans="1:13" s="2" customFormat="1" ht="13.5" customHeight="1" thickBot="1">
      <c r="A107" s="11" t="s">
        <v>241</v>
      </c>
      <c r="B107" s="12" t="s">
        <v>242</v>
      </c>
      <c r="C107" s="12" t="s">
        <v>215</v>
      </c>
      <c r="D107" s="13">
        <v>383.958838876743</v>
      </c>
      <c r="E107" s="13">
        <v>402.352076667246</v>
      </c>
      <c r="F107" s="13">
        <v>2216.38515375557</v>
      </c>
      <c r="G107" s="13">
        <v>567.891216781769</v>
      </c>
      <c r="H107" s="13">
        <v>1979.57221720285</v>
      </c>
      <c r="I107" s="13">
        <f>($E$107/$D$107)*100</f>
        <v>104.79041916167672</v>
      </c>
      <c r="J107" s="13">
        <f>($E$107/$G$107)*100</f>
        <v>70.85020242914993</v>
      </c>
      <c r="K107" s="13">
        <f>($F$107/$H$107)*100</f>
        <v>111.96283391405335</v>
      </c>
      <c r="L107" s="13">
        <v>0.86988491</v>
      </c>
      <c r="M107" s="21">
        <f t="shared" si="1"/>
        <v>11.962833914053348</v>
      </c>
    </row>
    <row r="108" spans="1:13" s="2" customFormat="1" ht="13.5" customHeight="1" thickBot="1">
      <c r="A108" s="11" t="s">
        <v>243</v>
      </c>
      <c r="B108" s="12" t="s">
        <v>244</v>
      </c>
      <c r="C108" s="12" t="s">
        <v>168</v>
      </c>
      <c r="D108" s="13">
        <v>40186.4701545814</v>
      </c>
      <c r="E108" s="13">
        <v>39409.2463286491</v>
      </c>
      <c r="F108" s="13">
        <v>240988.359389695</v>
      </c>
      <c r="G108" s="13">
        <v>39806.0257098609</v>
      </c>
      <c r="H108" s="13">
        <v>240773.992648028</v>
      </c>
      <c r="I108" s="13">
        <f>($E$108/$D$108)*100</f>
        <v>98.06595647006907</v>
      </c>
      <c r="J108" s="13">
        <f>($E$108/$G$108)*100</f>
        <v>99.00321779394943</v>
      </c>
      <c r="K108" s="13">
        <f>($F$108/$H$108)*100</f>
        <v>100.0890323490961</v>
      </c>
      <c r="L108" s="13">
        <v>0.670000752</v>
      </c>
      <c r="M108" s="21">
        <f t="shared" si="1"/>
        <v>0.08903234909610092</v>
      </c>
    </row>
    <row r="109" spans="1:13" s="2" customFormat="1" ht="13.5" customHeight="1" thickBot="1">
      <c r="A109" s="11" t="s">
        <v>245</v>
      </c>
      <c r="B109" s="12" t="s">
        <v>246</v>
      </c>
      <c r="C109" s="12" t="s">
        <v>200</v>
      </c>
      <c r="D109" s="13">
        <v>497733</v>
      </c>
      <c r="E109" s="13">
        <v>368043</v>
      </c>
      <c r="F109" s="13">
        <v>3400907</v>
      </c>
      <c r="G109" s="13">
        <v>734696</v>
      </c>
      <c r="H109" s="13">
        <v>4113110</v>
      </c>
      <c r="I109" s="13">
        <f>($E$109/$D$109)*100</f>
        <v>73.94386146789543</v>
      </c>
      <c r="J109" s="13">
        <f>($E$109/$G$109)*100</f>
        <v>50.09459694894215</v>
      </c>
      <c r="K109" s="13">
        <f>($F$109/$H$109)*100</f>
        <v>82.6845622898488</v>
      </c>
      <c r="L109" s="13">
        <v>1</v>
      </c>
      <c r="M109" s="21">
        <f t="shared" si="1"/>
        <v>-17.3154377101512</v>
      </c>
    </row>
    <row r="110" spans="1:13" s="2" customFormat="1" ht="13.5" customHeight="1" thickBot="1">
      <c r="A110" s="11" t="s">
        <v>247</v>
      </c>
      <c r="B110" s="12" t="s">
        <v>248</v>
      </c>
      <c r="C110" s="12" t="s">
        <v>200</v>
      </c>
      <c r="D110" s="13">
        <v>293545.430528101</v>
      </c>
      <c r="E110" s="13">
        <v>298701.274262104</v>
      </c>
      <c r="F110" s="13">
        <v>2118075.15137827</v>
      </c>
      <c r="G110" s="13">
        <v>215770.112216212</v>
      </c>
      <c r="H110" s="13">
        <v>2233395.92116371</v>
      </c>
      <c r="I110" s="13">
        <f>($E$110/$D$110)*100</f>
        <v>101.75640401716608</v>
      </c>
      <c r="J110" s="13">
        <f>($E$110/$G$110)*100</f>
        <v>138.4349626526546</v>
      </c>
      <c r="K110" s="13">
        <f>($F$110/$H$110)*100</f>
        <v>94.8365281456522</v>
      </c>
      <c r="L110" s="13">
        <v>0.770000063</v>
      </c>
      <c r="M110" s="21">
        <f t="shared" si="1"/>
        <v>-5.163471854347804</v>
      </c>
    </row>
    <row r="111" spans="1:13" s="2" customFormat="1" ht="13.5" customHeight="1" thickBot="1">
      <c r="A111" s="11" t="s">
        <v>249</v>
      </c>
      <c r="B111" s="12" t="s">
        <v>250</v>
      </c>
      <c r="C111" s="12" t="s">
        <v>76</v>
      </c>
      <c r="D111" s="13">
        <v>29.1666475694569</v>
      </c>
      <c r="E111" s="13">
        <v>26.1904590419613</v>
      </c>
      <c r="F111" s="13">
        <v>217.547476605819</v>
      </c>
      <c r="G111" s="13">
        <v>25.3571262542626</v>
      </c>
      <c r="H111" s="13">
        <v>217.02366742498</v>
      </c>
      <c r="I111" s="13">
        <f>($E$111/$D$111)*100</f>
        <v>89.79591836734696</v>
      </c>
      <c r="J111" s="13">
        <f>($E$111/$G$111)*100</f>
        <v>103.28638497652555</v>
      </c>
      <c r="K111" s="13">
        <f>($F$111/$H$111)*100</f>
        <v>100.24136039495329</v>
      </c>
      <c r="L111" s="13">
        <v>0.84000055</v>
      </c>
      <c r="M111" s="21">
        <f t="shared" si="1"/>
        <v>0.24136039495328987</v>
      </c>
    </row>
    <row r="112" spans="1:13" s="2" customFormat="1" ht="13.5" customHeight="1" thickBot="1">
      <c r="A112" s="11" t="s">
        <v>251</v>
      </c>
      <c r="B112" s="12" t="s">
        <v>252</v>
      </c>
      <c r="C112" s="12" t="s">
        <v>76</v>
      </c>
      <c r="D112" s="13">
        <v>2307</v>
      </c>
      <c r="E112" s="13">
        <v>1980</v>
      </c>
      <c r="F112" s="13">
        <v>15975.2</v>
      </c>
      <c r="G112" s="13">
        <v>1069.15</v>
      </c>
      <c r="H112" s="13">
        <v>6512.35</v>
      </c>
      <c r="I112" s="13">
        <f>($E$112/$D$112)*100</f>
        <v>85.8257477243173</v>
      </c>
      <c r="J112" s="13">
        <f>($E$112/$G$112)*100</f>
        <v>185.19384557826308</v>
      </c>
      <c r="K112" s="13">
        <f>($F$112/$H$112)*100</f>
        <v>245.30622586316767</v>
      </c>
      <c r="L112" s="13">
        <v>1</v>
      </c>
      <c r="M112" s="21">
        <f t="shared" si="1"/>
        <v>145.30622586316767</v>
      </c>
    </row>
    <row r="113" spans="1:13" s="2" customFormat="1" ht="13.5" customHeight="1" thickBot="1">
      <c r="A113" s="11" t="s">
        <v>253</v>
      </c>
      <c r="B113" s="12" t="s">
        <v>254</v>
      </c>
      <c r="C113" s="12" t="s">
        <v>215</v>
      </c>
      <c r="D113" s="13">
        <v>270362</v>
      </c>
      <c r="E113" s="13">
        <v>276046</v>
      </c>
      <c r="F113" s="13">
        <v>1724884</v>
      </c>
      <c r="G113" s="13">
        <v>269843</v>
      </c>
      <c r="H113" s="13">
        <v>1618830</v>
      </c>
      <c r="I113" s="13">
        <f>($E$113/$D$113)*100</f>
        <v>102.10236645682456</v>
      </c>
      <c r="J113" s="13">
        <f>($E$113/$G$113)*100</f>
        <v>102.29874408452322</v>
      </c>
      <c r="K113" s="13">
        <f>($F$113/$H$113)*100</f>
        <v>106.55127468603868</v>
      </c>
      <c r="L113" s="13">
        <v>1</v>
      </c>
      <c r="M113" s="21">
        <f t="shared" si="1"/>
        <v>6.551274686038681</v>
      </c>
    </row>
    <row r="114" spans="1:13" s="2" customFormat="1" ht="13.5" customHeight="1" thickBot="1">
      <c r="A114" s="11" t="s">
        <v>255</v>
      </c>
      <c r="B114" s="12" t="s">
        <v>256</v>
      </c>
      <c r="C114" s="12" t="s">
        <v>215</v>
      </c>
      <c r="D114" s="13">
        <v>145405</v>
      </c>
      <c r="E114" s="13">
        <v>149299</v>
      </c>
      <c r="F114" s="13">
        <v>954667</v>
      </c>
      <c r="G114" s="13">
        <v>212990</v>
      </c>
      <c r="H114" s="13">
        <v>1427290</v>
      </c>
      <c r="I114" s="13">
        <f>($E$114/$D$114)*100</f>
        <v>102.67803720642344</v>
      </c>
      <c r="J114" s="13">
        <f>($E$114/$G$114)*100</f>
        <v>70.09671815578196</v>
      </c>
      <c r="K114" s="13">
        <f>($F$114/$H$114)*100</f>
        <v>66.88668735856062</v>
      </c>
      <c r="L114" s="13">
        <v>1</v>
      </c>
      <c r="M114" s="21">
        <f t="shared" si="1"/>
        <v>-33.11331264143938</v>
      </c>
    </row>
    <row r="115" spans="1:13" s="2" customFormat="1" ht="13.5" customHeight="1" thickBot="1">
      <c r="A115" s="11" t="s">
        <v>257</v>
      </c>
      <c r="B115" s="12" t="s">
        <v>258</v>
      </c>
      <c r="C115" s="12" t="s">
        <v>215</v>
      </c>
      <c r="D115" s="13">
        <v>93052</v>
      </c>
      <c r="E115" s="13">
        <v>94704</v>
      </c>
      <c r="F115" s="13">
        <v>553566</v>
      </c>
      <c r="G115" s="13">
        <v>64554</v>
      </c>
      <c r="H115" s="13">
        <v>442544</v>
      </c>
      <c r="I115" s="13">
        <f>($E$115/$D$115)*100</f>
        <v>101.77535141641232</v>
      </c>
      <c r="J115" s="13">
        <f>($E$115/$G$115)*100</f>
        <v>146.70508411562412</v>
      </c>
      <c r="K115" s="13">
        <f>($F$115/$H$115)*100</f>
        <v>125.08722296540004</v>
      </c>
      <c r="L115" s="13">
        <v>1</v>
      </c>
      <c r="M115" s="21">
        <f t="shared" si="1"/>
        <v>25.087222965400045</v>
      </c>
    </row>
    <row r="116" spans="1:13" s="2" customFormat="1" ht="13.5" customHeight="1" thickBot="1">
      <c r="A116" s="11" t="s">
        <v>259</v>
      </c>
      <c r="B116" s="12" t="s">
        <v>260</v>
      </c>
      <c r="C116" s="12" t="s">
        <v>215</v>
      </c>
      <c r="D116" s="13">
        <v>57433</v>
      </c>
      <c r="E116" s="13">
        <v>69060</v>
      </c>
      <c r="F116" s="13">
        <v>377193</v>
      </c>
      <c r="G116" s="13">
        <v>66102</v>
      </c>
      <c r="H116" s="13">
        <v>482391</v>
      </c>
      <c r="I116" s="13">
        <f>($E$116/$D$116)*100</f>
        <v>120.24445876064283</v>
      </c>
      <c r="J116" s="13">
        <f>($E$116/$G$116)*100</f>
        <v>104.47490242352728</v>
      </c>
      <c r="K116" s="13">
        <f>($F$116/$H$116)*100</f>
        <v>78.19237921105493</v>
      </c>
      <c r="L116" s="13">
        <v>1</v>
      </c>
      <c r="M116" s="21">
        <f t="shared" si="1"/>
        <v>-21.807620788945073</v>
      </c>
    </row>
    <row r="117" spans="1:13" s="2" customFormat="1" ht="13.5" customHeight="1" thickBot="1">
      <c r="A117" s="11" t="s">
        <v>261</v>
      </c>
      <c r="B117" s="12" t="s">
        <v>262</v>
      </c>
      <c r="C117" s="12" t="s">
        <v>215</v>
      </c>
      <c r="D117" s="13">
        <v>150134.998136349</v>
      </c>
      <c r="E117" s="13">
        <v>182253.35719708</v>
      </c>
      <c r="F117" s="13">
        <v>919616.632282809</v>
      </c>
      <c r="G117" s="13">
        <v>126772.073415481</v>
      </c>
      <c r="H117" s="13">
        <v>811669.111414435</v>
      </c>
      <c r="I117" s="13">
        <f>($E$117/$D$117)*100</f>
        <v>121.39298595225738</v>
      </c>
      <c r="J117" s="13">
        <f>($E$117/$G$117)*100</f>
        <v>143.76459443064044</v>
      </c>
      <c r="K117" s="13">
        <f>($F$117/$H$117)*100</f>
        <v>113.29944916596149</v>
      </c>
      <c r="L117" s="13">
        <v>0.94923903</v>
      </c>
      <c r="M117" s="21">
        <f t="shared" si="1"/>
        <v>13.29944916596149</v>
      </c>
    </row>
    <row r="118" spans="1:13" s="2" customFormat="1" ht="13.5" customHeight="1" thickBot="1">
      <c r="A118" s="11" t="s">
        <v>263</v>
      </c>
      <c r="B118" s="12" t="s">
        <v>264</v>
      </c>
      <c r="C118" s="12" t="s">
        <v>265</v>
      </c>
      <c r="D118" s="13">
        <v>377.43</v>
      </c>
      <c r="E118" s="13">
        <v>323.16</v>
      </c>
      <c r="F118" s="13">
        <v>2674.44</v>
      </c>
      <c r="G118" s="13">
        <v>424.22</v>
      </c>
      <c r="H118" s="13">
        <v>2640.79</v>
      </c>
      <c r="I118" s="13">
        <f>($E$118/$D$118)*100</f>
        <v>85.6211747873778</v>
      </c>
      <c r="J118" s="13">
        <f>($E$118/$G$118)*100</f>
        <v>76.17745509405496</v>
      </c>
      <c r="K118" s="13">
        <f>($F$118/$H$118)*100</f>
        <v>101.27423990548283</v>
      </c>
      <c r="L118" s="13">
        <v>1</v>
      </c>
      <c r="M118" s="21">
        <f t="shared" si="1"/>
        <v>1.2742399054828297</v>
      </c>
    </row>
    <row r="119" spans="1:13" s="2" customFormat="1" ht="13.5" customHeight="1" thickBot="1">
      <c r="A119" s="11" t="s">
        <v>266</v>
      </c>
      <c r="B119" s="12" t="s">
        <v>267</v>
      </c>
      <c r="C119" s="12" t="s">
        <v>265</v>
      </c>
      <c r="D119" s="13">
        <v>736.989134569189</v>
      </c>
      <c r="E119" s="13">
        <v>739.989090340841</v>
      </c>
      <c r="F119" s="13">
        <v>4845.79855839185</v>
      </c>
      <c r="G119" s="13">
        <v>648.350441369443</v>
      </c>
      <c r="H119" s="13">
        <v>4395.57519603489</v>
      </c>
      <c r="I119" s="13">
        <f>($E$119/$D$119)*100</f>
        <v>100.40705563093621</v>
      </c>
      <c r="J119" s="13">
        <f>($E$119/$G$119)*100</f>
        <v>114.13412301807632</v>
      </c>
      <c r="K119" s="13">
        <f>($F$119/$H$119)*100</f>
        <v>110.24264953453854</v>
      </c>
      <c r="L119" s="13">
        <v>1.000014743</v>
      </c>
      <c r="M119" s="21">
        <f t="shared" si="1"/>
        <v>10.242649534538543</v>
      </c>
    </row>
    <row r="120" spans="1:13" s="2" customFormat="1" ht="13.5" customHeight="1" thickBot="1">
      <c r="A120" s="11" t="s">
        <v>268</v>
      </c>
      <c r="B120" s="12" t="s">
        <v>269</v>
      </c>
      <c r="C120" s="12" t="s">
        <v>270</v>
      </c>
      <c r="D120" s="13">
        <v>8480</v>
      </c>
      <c r="E120" s="13">
        <v>8527</v>
      </c>
      <c r="F120" s="13">
        <v>56046</v>
      </c>
      <c r="G120" s="13">
        <v>7744</v>
      </c>
      <c r="H120" s="13">
        <v>52955</v>
      </c>
      <c r="I120" s="13">
        <f>($E$120/$D$120)*100</f>
        <v>100.55424528301886</v>
      </c>
      <c r="J120" s="13">
        <f>($E$120/$G$120)*100</f>
        <v>110.11105371900827</v>
      </c>
      <c r="K120" s="13">
        <f>($F$120/$H$120)*100</f>
        <v>105.8370314417902</v>
      </c>
      <c r="L120" s="13">
        <v>1</v>
      </c>
      <c r="M120" s="21">
        <f t="shared" si="1"/>
        <v>5.837031441790202</v>
      </c>
    </row>
  </sheetData>
  <sheetProtection/>
  <printOptions gridLines="1" headings="1"/>
  <pageMargins left="0.75" right="0.75" top="1" bottom="0" header="0" footer="0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2013-07-17T07:32:58Z</cp:lastPrinted>
  <dcterms:modified xsi:type="dcterms:W3CDTF">2013-07-19T08:52:48Z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