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<sst xmlns="http://schemas.openxmlformats.org/spreadsheetml/2006/main" count="57" uniqueCount="46">
  <si>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</si>
  <si>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</si>
  <si>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So S¸nh 2010</t>
  </si>
  <si>
    <t>§¬n vÞ nhËn b¸o c¸o:</t>
  </si>
  <si>
    <t>Th¸ng 2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</si>
  <si>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</si>
  <si>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</si>
  <si>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</si>
  <si>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</si>
  <si>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</si>
  <si>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</si>
  <si>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</si>
  <si>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</si>
  <si>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</si>
  <si>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</si>
  <si>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</si>
  <si>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2/2013</t>
  </si>
  <si>
    <t>2 th¸ng 2013</t>
  </si>
  <si>
    <t>1/2013</t>
  </si>
  <si>
    <t>2/2013</t>
  </si>
  <si>
    <t>cuèi th¸ng</t>
  </si>
  <si>
    <t>2/2012</t>
  </si>
  <si>
    <t>So víi</t>
  </si>
  <si>
    <t>th¸ng 1/2013</t>
  </si>
  <si>
    <t>th¸ng 2/2012</t>
  </si>
  <si>
    <t>2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</si>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</sst>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6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7" fillId="25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pane ySplit="11" topLeftCell="BM12" activePane="bottomLeft" state="frozen"/>
      <selection pane="topLeft" activeCell="A1" sqref="A1"/>
      <selection pane="bottomLeft" activeCell="F15" sqref="F15"/>
    </sheetView>
  </sheetViews>
  <sheetFormatPr defaultColWidth="10.7109375" defaultRowHeight="12.75" customHeight="1"/>
  <cols>
    <col min="1" max="1" width="0" style="2" hidden="1" customWidth="1"/>
    <col min="2" max="2" width="47.28125" style="2" customWidth="1"/>
    <col min="3" max="3" width="6.00390625" style="2" customWidth="1"/>
    <col min="4" max="4" width="13.421875" style="2" customWidth="1"/>
    <col min="5" max="5" width="13.7109375" style="2" customWidth="1"/>
    <col min="6" max="6" width="13.8515625" style="2" customWidth="1"/>
    <col min="7" max="8" width="13.2812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28208304.000178006</v>
      </c>
      <c r="E12" s="14">
        <v>23577978.22371714</v>
      </c>
      <c r="F12" s="14">
        <v>51786282.22389515</v>
      </c>
      <c r="G12" s="14">
        <v>18927271.582820244</v>
      </c>
      <c r="H12" s="14">
        <v>41061762.60044085</v>
      </c>
      <c r="I12" s="14">
        <f>($E$12/$D$12)*100</f>
        <v>83.58523867145063</v>
      </c>
      <c r="J12" s="14">
        <f>($E$12/$G$12)*100</f>
        <v>124.57145828201783</v>
      </c>
      <c r="K12" s="14">
        <f>($F$12/$H$12)*100</f>
        <v>126.11802062130464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89700.5342528735</v>
      </c>
      <c r="E13" s="18">
        <v>64557.0774384236</v>
      </c>
      <c r="F13" s="18">
        <v>154257.611691297</v>
      </c>
      <c r="G13" s="18">
        <v>51848.5671393465</v>
      </c>
      <c r="H13" s="18">
        <v>140991.222552162</v>
      </c>
      <c r="I13" s="18">
        <f>($E$13/$D$13)*100</f>
        <v>71.96955734559134</v>
      </c>
      <c r="J13" s="18">
        <f>($E$13/$G$13)*100</f>
        <v>124.51082257475336</v>
      </c>
      <c r="K13" s="18">
        <f>($F$13/$H$13)*100</f>
        <v>109.40937237013237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27777853.6558035</v>
      </c>
      <c r="E14" s="18">
        <v>23277447.5273001</v>
      </c>
      <c r="F14" s="18">
        <v>51055301.1831035</v>
      </c>
      <c r="G14" s="18">
        <v>18664173.9022608</v>
      </c>
      <c r="H14" s="18">
        <v>40459233.7808459</v>
      </c>
      <c r="I14" s="18">
        <f>($E$14/$D$14)*100</f>
        <v>83.79858219332526</v>
      </c>
      <c r="J14" s="18">
        <f>($E$14/$G$14)*100</f>
        <v>124.71726661569787</v>
      </c>
      <c r="K14" s="18">
        <f>($F$14/$H$14)*100</f>
        <v>126.18949103102877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331672.41758049</v>
      </c>
      <c r="E15" s="18">
        <v>227390.427932275</v>
      </c>
      <c r="F15" s="18">
        <v>559062.845512764</v>
      </c>
      <c r="G15" s="18">
        <v>180794.160847756</v>
      </c>
      <c r="H15" s="18">
        <v>392500.767348714</v>
      </c>
      <c r="I15" s="18">
        <f>($E$15/$D$15)*100</f>
        <v>68.55873924972735</v>
      </c>
      <c r="J15" s="18">
        <f>($E$15/$G$15)*100</f>
        <v>125.77310399076273</v>
      </c>
      <c r="K15" s="18">
        <f>($F$15/$H$15)*100</f>
        <v>142.43611529453884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9077.39254118365</v>
      </c>
      <c r="E16" s="18">
        <v>8583.19104636974</v>
      </c>
      <c r="F16" s="18">
        <v>17660.5835875534</v>
      </c>
      <c r="G16" s="18">
        <v>30454.9525723687</v>
      </c>
      <c r="H16" s="18">
        <v>69036.8296940301</v>
      </c>
      <c r="I16" s="18">
        <f>($E$16/$D$16)*100</f>
        <v>94.55568884377597</v>
      </c>
      <c r="J16" s="18">
        <f>($E$16/$G$16)*100</f>
        <v>28.183235636220083</v>
      </c>
      <c r="K16" s="18">
        <f>($F$16/$H$16)*100</f>
        <v>25.581394258433892</v>
      </c>
    </row>
    <row r="17" ht="12.75" customHeight="1">
      <c r="I17" s="19">
        <f>I12-100</f>
        <v>-16.414761328549375</v>
      </c>
    </row>
    <row r="18" ht="12.75" customHeight="1">
      <c r="I18" s="19">
        <f>I13-100</f>
        <v>-28.03044265440866</v>
      </c>
    </row>
    <row r="19" ht="12.75" customHeight="1">
      <c r="I19" s="19">
        <f>I14-100</f>
        <v>-16.20141780667474</v>
      </c>
    </row>
    <row r="20" ht="12.75" customHeight="1">
      <c r="I20" s="19">
        <f>I15-100</f>
        <v>-31.441260750272647</v>
      </c>
    </row>
    <row r="21" ht="12.75" customHeight="1">
      <c r="I21" s="19">
        <f>I16-100</f>
        <v>-5.444311156224032</v>
      </c>
    </row>
    <row r="22" ht="12.75" customHeight="1">
      <c r="I22" s="19">
        <f>I17-100</f>
        <v>-116.41476132854937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2013-02-21T03:03:02Z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